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425" windowHeight="10965"/>
  </bookViews>
  <sheets>
    <sheet name="програм 2" sheetId="4" r:id="rId1"/>
    <sheet name="ПА 1" sheetId="5" r:id="rId2"/>
    <sheet name="ПА 2" sheetId="15" r:id="rId3"/>
    <sheet name="ПА 3" sheetId="16" r:id="rId4"/>
    <sheet name="ПА 4" sheetId="17" r:id="rId5"/>
    <sheet name="ПА_7" sheetId="26" r:id="rId6"/>
    <sheet name="ПА 6" sheetId="19" r:id="rId7"/>
    <sheet name="ПА 8" sheetId="21" r:id="rId8"/>
    <sheet name="Sheet1 (2)" sheetId="13" state="hidden" r:id="rId9"/>
    <sheet name="Sheet4" sheetId="14" state="hidden" r:id="rId10"/>
    <sheet name="Sheet8" sheetId="8" state="hidden" r:id="rId11"/>
  </sheets>
  <externalReferences>
    <externalReference r:id="rId12"/>
  </externalReferences>
  <definedNames>
    <definedName name="_xlnm._FilterDatabase" localSheetId="8" hidden="1">'Sheet1 (2)'!$C$1:$C$146</definedName>
  </definedNames>
  <calcPr calcId="125725"/>
</workbook>
</file>

<file path=xl/calcChain.xml><?xml version="1.0" encoding="utf-8"?>
<calcChain xmlns="http://schemas.openxmlformats.org/spreadsheetml/2006/main">
  <c r="F35" i="4"/>
  <c r="G31" i="21" l="1"/>
  <c r="Q4"/>
  <c r="P4"/>
  <c r="O4"/>
  <c r="N4"/>
  <c r="C2"/>
  <c r="Q4" i="17" l="1"/>
  <c r="C2"/>
  <c r="G37" i="16"/>
  <c r="G31"/>
  <c r="Q4"/>
  <c r="N4"/>
  <c r="C2"/>
  <c r="G28" i="15"/>
  <c r="O4"/>
  <c r="Q4" s="1"/>
  <c r="C2"/>
  <c r="G31" i="19"/>
  <c r="Q4"/>
  <c r="C2"/>
  <c r="P4" i="26"/>
  <c r="C2"/>
  <c r="B2"/>
  <c r="A4" i="21"/>
  <c r="A4" i="19"/>
  <c r="A4" i="17"/>
  <c r="A4" i="16"/>
  <c r="A4" i="15"/>
  <c r="Q4" i="5" l="1"/>
  <c r="P3" i="4"/>
  <c r="C2" i="5" l="1"/>
  <c r="D2" l="1"/>
  <c r="M6" i="8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sharedStrings.xml><?xml version="1.0" encoding="utf-8"?>
<sst xmlns="http://schemas.openxmlformats.org/spreadsheetml/2006/main" count="846" uniqueCount="326">
  <si>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</si>
  <si>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</si>
  <si>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</si>
  <si>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</si>
  <si>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</si>
  <si>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</si>
  <si>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</si>
  <si>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</si>
  <si>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</si>
  <si>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</si>
  <si>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</si>
  <si>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</si>
  <si>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</si>
  <si>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</si>
  <si>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</si>
  <si>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</si>
  <si>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</si>
  <si>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</si>
  <si>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</si>
  <si>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</si>
  <si>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</si>
  <si>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</si>
  <si>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</si>
  <si>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</si>
  <si>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</si>
  <si>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</si>
  <si>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</si>
  <si>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</si>
  <si>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</si>
  <si>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</si>
  <si>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</si>
  <si>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</si>
  <si>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</si>
  <si>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</si>
  <si>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</si>
  <si>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</si>
  <si>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</si>
  <si>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</si>
  <si>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</si>
  <si>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</si>
  <si>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</si>
  <si>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</si>
  <si>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</si>
  <si>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</si>
  <si>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</si>
  <si>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</si>
  <si>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</si>
  <si>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</si>
  <si>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</si>
  <si>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</si>
  <si>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</si>
  <si>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</si>
  <si>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</si>
  <si>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</si>
  <si>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</si>
  <si>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</si>
  <si>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</si>
  <si>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</si>
  <si>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</si>
  <si>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</si>
  <si>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</si>
  <si>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</si>
  <si>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</si>
  <si>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</si>
  <si>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</si>
  <si>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</si>
  <si>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</si>
  <si>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</si>
  <si>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</si>
  <si>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</si>
  <si>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</si>
  <si>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</si>
  <si>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</si>
  <si>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</si>
  <si>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</si>
  <si>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</si>
  <si>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</si>
  <si>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</si>
  <si>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</si>
  <si>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</si>
  <si>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</si>
  <si>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</si>
  <si>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</si>
  <si>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</si>
  <si>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</si>
  <si>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</si>
  <si>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</si>
  <si>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</si>
  <si>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</si>
  <si>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</si>
  <si>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</si>
  <si>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</si>
  <si>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</si>
  <si>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</si>
  <si>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</si>
  <si>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</si>
  <si>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</si>
  <si>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</si>
  <si>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</si>
  <si>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</si>
  <si>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</si>
  <si>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</si>
  <si>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</si>
  <si>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</si>
  <si>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</si>
  <si>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</si>
  <si>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</si>
  <si>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</si>
  <si>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</si>
  <si>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</si>
  <si>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</si>
  <si>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</si>
  <si>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</si>
  <si>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</si>
  <si>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</si>
  <si>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</si>
  <si>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</si>
  <si>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</si>
  <si>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</si>
  <si>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</si>
  <si>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</si>
  <si>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</si>
  <si>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</si>
  <si>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</si>
  <si>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</si>
  <si>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</si>
  <si>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</si>
  <si>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</si>
  <si>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</si>
  <si>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</si>
  <si>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</si>
  <si>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</si>
  <si>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</si>
  <si>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</si>
  <si>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</si>
  <si>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</si>
  <si>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</si>
  <si>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</si>
  <si>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</si>
  <si>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</si>
  <si>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</si>
  <si>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</si>
  <si>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</si>
  <si>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</si>
  <si>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</si>
  <si>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</si>
  <si>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</si>
  <si>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</si>
  <si>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</si>
  <si>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</si>
  <si>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</si>
  <si>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</si>
  <si>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</si>
  <si>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</si>
  <si>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</si>
  <si>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</si>
  <si>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</si>
  <si>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</si>
  <si>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</si>
  <si>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</si>
  <si>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</si>
  <si>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</si>
  <si>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</si>
  <si>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</si>
  <si>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</si>
  <si>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</si>
  <si>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</si>
  <si>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</si>
  <si>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</si>
  <si>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</si>
  <si>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</si>
  <si>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</si>
  <si>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</si>
  <si>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</si>
  <si>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</si>
  <si>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</si>
  <si>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</si>
  <si>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</si>
  <si>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</si>
  <si>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</si>
  <si>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</si>
  <si>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</si>
  <si>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</si>
  <si>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</si>
  <si>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</si>
  <si>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</si>
  <si>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</si>
  <si>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</si>
  <si>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</si>
  <si>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</si>
  <si>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</si>
  <si>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</si>
  <si>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</si>
  <si>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</si>
  <si>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</si>
  <si>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</si>
  <si>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</si>
  <si>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</si>
  <si>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</si>
  <si>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</si>
  <si>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</si>
  <si>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</si>
  <si>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</si>
  <si>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</si>
  <si>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</si>
  <si>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</si>
  <si>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</si>
  <si>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</si>
  <si>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</si>
  <si>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</si>
  <si>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</si>
  <si>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</si>
  <si>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</si>
  <si>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</si>
  <si>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</si>
  <si>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</si>
  <si>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</si>
  <si>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</si>
  <si>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</si>
  <si>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</si>
  <si>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</si>
  <si>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</si>
  <si>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</si>
  <si>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</si>
  <si>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</si>
  <si>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</si>
  <si>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</si>
  <si>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</si>
  <si>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</si>
  <si>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</si>
  <si>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</si>
  <si>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</si>
  <si>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</si>
  <si>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</si>
  <si>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</si>
  <si>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</si>
  <si>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</si>
  <si>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</si>
  <si>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</si>
  <si>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</si>
  <si>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</si>
  <si>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</si>
  <si>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</si>
  <si>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</si>
  <si>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</si>
  <si>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</si>
  <si>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</si>
  <si>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</si>
  <si>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</si>
  <si>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</si>
  <si>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</si>
  <si>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</si>
  <si>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</si>
  <si>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</si>
  <si>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</si>
  <si>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</si>
  <si>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</si>
  <si>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</si>
  <si>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</si>
  <si>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</si>
  <si>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</si>
  <si>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</si>
  <si>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</si>
  <si>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</si>
  <si>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</si>
  <si>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</si>
  <si>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</si>
  <si>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</si>
  <si>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</si>
  <si>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</si>
  <si>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</si>
  <si>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</si>
  <si>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</si>
  <si>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</si>
  <si>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</si>
  <si>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</si>
  <si>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</si>
  <si>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Број кварова и интервенција</t>
  </si>
  <si>
    <t>Функционисање система јавног осветљења</t>
  </si>
  <si>
    <t>Рачун за јавно осветљење</t>
  </si>
  <si>
    <t>Директор ЈП"Стандард"</t>
  </si>
  <si>
    <t>Општина Бачка Паланка</t>
  </si>
  <si>
    <t>Повећање покривености насеља и територије рационалним јавним осветљењем и редовно одржавање изграђене јавне расвете.</t>
  </si>
  <si>
    <t>у киловатима</t>
  </si>
  <si>
    <t>У циљу побољшања  животних потреба становништва Општине Бачке Паланке ЈКП Комуналпројект  одржава јавне зелене површине у граду Бачка Паланка и насељеним местима Општине . Под овим пословима се подразумева:  - одржавање зелених површина - кошење  ; јесење грабљање травњака са утоваром и одвозом лишћа ; орезивање украсног шибља и дрвећа,окопавање ,заливање и одржавање жардињера и ружа током године. Обим и динамика извршења горе поменутих радова дефинисана је посебним Програмом комуналних радова . Контрола извршења радова врши се од стране локалне самоуправе.</t>
  </si>
  <si>
    <t>Није било одступања од циљне вредности</t>
  </si>
  <si>
    <t>Годишњи м2 јавних зелених површина на којима се уређује и одржава зеленило у граду Б.Паланка и насељеним местима Општине</t>
  </si>
  <si>
    <t>м2</t>
  </si>
  <si>
    <t>није било одступања од циљне вредности</t>
  </si>
  <si>
    <t>Годишњи часови рада Црпне станице</t>
  </si>
  <si>
    <t>Просечан број паса/месец</t>
  </si>
  <si>
    <t>У циљу побољшања  животних потреба становништва Бачке Паланке  ЈКП Комуналпројект  одржава Централно и католичко гробље  у граду Бачка Паланка. Под овим пословима се подразумева:  - одржавање чистоће на  асф.бетонским површинама; кошење ; одржавање проходности пешачких стаза у зимском периоду ; пражњење и одвоз отпада из отпадних канти и одржавање објекта капела на централном гробљу у Бачкој Паланци.   Обим и динамика извршења горе поменутих радова дефинисана је посебним Програмом комуналних радова . Контрола извршења радова врши се од стране локалне самоуправе.</t>
  </si>
  <si>
    <t>Годишњи м2 површина за одржавање на централном и католичком гробљу</t>
  </si>
  <si>
    <t>Годишња потрошња у м3</t>
  </si>
  <si>
    <t>Годишњи број планираних инвестиција</t>
  </si>
  <si>
    <t>Годишњи м2 јавних зелених површина на којима се одржава јавна хигијена у граду Б.Паланка и насељеним местима Општине</t>
  </si>
  <si>
    <t>ЈП "Стандард" из Бачке Паланке није доставио остварење по индикаторима</t>
  </si>
  <si>
    <t>Назив циља програмa</t>
  </si>
  <si>
    <t>Као индиректни корисник буџета ЈКП *Комуналпројект* обавља одређене комуналне делатности на локалном нивоу.Поверавањем ових делатности наше Предузеће тежи да грађанима наше Општине обезбеди што уредније и квалитетније пружање комуналних услуга и да константно одговара на потребе грађана кроз више и квалитетније пословање и да им на тај начин доприноси побољшању услова живота.                                Финансирање из буџета Општине се огледа у обезбеђивању финансијских средстава за                                                                                                                                                   *  Комунални програм радова и План инвестиција за текућу годину  који обухватају  послове везане за : - одржавање јавних зелених површина ; - одржавање чистоће на објектима јавне намене ; - зоо хигијена ; - одржавање гробаља и погребне услуге ; - управљање и снабдевање водом за пиће и остале комуналне услуге.    Пружање комуналних услуга од значаја за остварење животних потреба физичких и правних лица уз обезбеђење одговарајућег квалитета,обима,доступности и континуитета.Пружање ових услуга има за циљ повећање развоја комуналне делатности на територији Општине Бачка Паланка.                                                     Повећање покривености насеља и територије рационалним јавним осветљењем и редовно одржавање изграђене јавне расвете задатак је ЈП "Стандард" из Бачке Паланке.</t>
  </si>
  <si>
    <t>ОПШТИНА БАЧКА ПАЛАНКА</t>
  </si>
  <si>
    <t>2</t>
  </si>
  <si>
    <t xml:space="preserve">  Комуналне делатности</t>
  </si>
  <si>
    <t>У циљу побољшања  животних потреба становништва Општине Бачке Паланке  ЈКП Комуналпројект  одржава чистоћу на површинама јавне намене у граду Бачка Паланка и насељеним местима Општине. Под овим пословима се подразумева:  - чишћење тротоара,коловоза,затрављених површина и шеталишта ;одржавање проходности пешачких стаза у зимском периоду ; пражњење и одвоз отпадног материјала из отпадних канти.                                                                                                                                                             Одржавање функционалне атмосферске канализације ; чишћење ободних канала и пумпање атмосферских вода преко ЦС Мост у граду Бачка Паланка.Санација и рекултивација дивљих одлагалишта отпада .                     Обим и динамика извршења горе поменутих радова дефинисана је посебним Програмом комуналних радова . Контрола извршења радова врши се од стране локалне самоуправе.</t>
  </si>
  <si>
    <t>није било одтупањ од циљне вредности</t>
  </si>
  <si>
    <t>Комуналне делатности</t>
  </si>
  <si>
    <t xml:space="preserve">У циљу побољшања  животних потреба становништва Бачке Паланке ЈКП Комуналпројект  врши испоруку воде за пиће преко јавних чесми у граду. Такође овом ставком је обухваћена сезонска испорука воде  за плаже "Тиквара" , "Дунав" и "Багер" . Редовно одржавање фонтана у граду и два насељена места Општине.Одржавање јавних еко чесми у насељеним местима Општине Бачка Паланка. Обим и динамика испоручене воде је дефинисан Програмом комуналних радова .  Контрола извршења врши се од стране локалне самоуправе. У циљу пружања што квалитетнијих комуналних услуга грађанима Општине Бачка Паланка планирана су инвестициона улагања у водоводну мрежу у граду Б.Паланка и насељеним местима Општине као и инвестициона улагања у набавку нових  и возила.Контрола извршења радова врши се од стране локалне самоуправе.                                                                                                                      </t>
  </si>
  <si>
    <t>Годишњи број фонтана</t>
  </si>
  <si>
    <t>Годишњи број јавних еко чесми</t>
  </si>
  <si>
    <t>Овим Програмом се реализују активности које су предвиђене Програмом пословања ЈП "Стандард", Како би се омогућио континуитет и сигурност снабдевања крајњих корисника топлотном енергијом.</t>
  </si>
  <si>
    <t>Континуирано, ефикасно и сигурно снабдевање крајњих корисника топлотном енергијом</t>
  </si>
  <si>
    <t>Просечна температура у стамбеним и пословним јединицама</t>
  </si>
  <si>
    <t>Усвојен буџет за 2023</t>
  </si>
  <si>
    <t>Текући буџет за 2023</t>
  </si>
  <si>
    <t>Извршење I-VI/ 2023</t>
  </si>
  <si>
    <t>Остварена вредност I-VI- 2023.</t>
  </si>
  <si>
    <t>вредност 2022.</t>
  </si>
  <si>
    <t>у 2023.</t>
  </si>
  <si>
    <t>Остварена вредност у 2023.</t>
  </si>
  <si>
    <t>Остварена вредностI-VI- 2023.</t>
  </si>
  <si>
    <t>проценат остварења је 91% од циљне вредности</t>
  </si>
  <si>
    <t>Извршење у 2023</t>
  </si>
  <si>
    <t>Директор ЈКП Комуналпројект-а</t>
  </si>
  <si>
    <t>ЈП "Стандард" из Бачке Паланке није доставио полугодишњи извештај о учинку програма</t>
  </si>
  <si>
    <t>У циљу заштите животињског света  ЈКП Комуналпројет обавља послове везане за прихватилиште за псе-азила.Под овим пословима се подразумевају послови везани за : хватање паса , храњење и еутаназију паса . Програмом рада за 2023 .годину  дефинисани су укупни годишњи трошкови за ове намена. Контрола извршења радова врши се од стране локалне самоуправе.</t>
  </si>
  <si>
    <t>Ђуро Шкрбић</t>
  </si>
  <si>
    <t xml:space="preserve">Директор ЈКП"Комуналпројект", Директор ЈП "Стандард" Председник Општине Бачка Паланка 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</si>
</sst>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18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14" fillId="0" borderId="0" xfId="0" applyFont="1"/>
    <xf numFmtId="0" fontId="14" fillId="0" borderId="0" xfId="0" applyNumberFormat="1" applyFont="1"/>
    <xf numFmtId="0" fontId="15" fillId="0" borderId="3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0" fillId="3" borderId="0" xfId="0" applyFill="1"/>
    <xf numFmtId="0" fontId="20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0" fillId="3" borderId="6" xfId="0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3" fontId="0" fillId="0" borderId="6" xfId="0" applyNumberFormat="1" applyBorder="1"/>
    <xf numFmtId="0" fontId="3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10" fontId="0" fillId="0" borderId="0" xfId="0" applyNumberFormat="1"/>
    <xf numFmtId="0" fontId="0" fillId="0" borderId="22" xfId="0" applyBorder="1"/>
    <xf numFmtId="0" fontId="0" fillId="0" borderId="0" xfId="0" applyBorder="1"/>
    <xf numFmtId="10" fontId="0" fillId="0" borderId="6" xfId="0" applyNumberFormat="1" applyBorder="1"/>
    <xf numFmtId="10" fontId="0" fillId="0" borderId="6" xfId="0" applyNumberFormat="1" applyBorder="1" applyAlignment="1">
      <alignment wrapText="1"/>
    </xf>
    <xf numFmtId="10" fontId="14" fillId="0" borderId="0" xfId="0" applyNumberFormat="1" applyFont="1"/>
    <xf numFmtId="0" fontId="21" fillId="0" borderId="6" xfId="0" applyFont="1" applyBorder="1"/>
    <xf numFmtId="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6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1%202023%20Komunalproje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"/>
      <sheetName val="ПА 1"/>
      <sheetName val="ПА 3"/>
      <sheetName val="ПА 2"/>
      <sheetName val="ПА 4"/>
      <sheetName val="ПА 5"/>
      <sheetName val="ПЈ 1 "/>
      <sheetName val="Sheet1 (2)"/>
      <sheetName val="Sheet4"/>
      <sheetName val="Sheet8"/>
    </sheetNames>
    <sheetDataSet>
      <sheetData sheetId="0">
        <row r="2">
          <cell r="B2" t="str">
            <v xml:space="preserve"> ЈЛС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workbookViewId="0">
      <selection activeCell="P39" sqref="P39"/>
    </sheetView>
  </sheetViews>
  <sheetFormatPr defaultRowHeight="15"/>
  <cols>
    <col min="1" max="1" width="4.42578125" customWidth="1"/>
    <col min="2" max="2" width="40.42578125" customWidth="1"/>
    <col min="3" max="3" width="18.28515625" customWidth="1"/>
    <col min="4" max="4" width="12.85546875" customWidth="1"/>
    <col min="5" max="5" width="12.7109375" customWidth="1"/>
    <col min="6" max="6" width="13.42578125" customWidth="1"/>
    <col min="9" max="9" width="7.42578125" customWidth="1"/>
    <col min="10" max="10" width="4.5703125" customWidth="1"/>
    <col min="12" max="12" width="3.85546875" customWidth="1"/>
    <col min="13" max="13" width="10" customWidth="1"/>
    <col min="14" max="14" width="10.42578125" customWidth="1"/>
    <col min="15" max="15" width="8.28515625" customWidth="1"/>
    <col min="16" max="16" width="13" style="58" customWidth="1"/>
    <col min="22" max="22" width="9.140625" customWidth="1"/>
  </cols>
  <sheetData>
    <row r="1" spans="2:16" ht="15.75" thickBot="1">
      <c r="C1" t="s">
        <v>12</v>
      </c>
      <c r="D1" s="105" t="s">
        <v>0</v>
      </c>
      <c r="E1" s="105"/>
      <c r="F1" s="105"/>
      <c r="G1" s="105"/>
      <c r="H1" s="105"/>
      <c r="I1" s="105"/>
      <c r="J1" s="105"/>
      <c r="K1" s="105"/>
      <c r="L1" s="105"/>
      <c r="P1" s="58" t="s">
        <v>275</v>
      </c>
    </row>
    <row r="2" spans="2:16" ht="55.5" customHeight="1" thickBot="1">
      <c r="B2" t="s">
        <v>274</v>
      </c>
      <c r="C2" s="21">
        <v>205</v>
      </c>
      <c r="D2" s="109" t="s">
        <v>281</v>
      </c>
      <c r="E2" s="110"/>
      <c r="F2" s="110"/>
      <c r="G2" s="110"/>
      <c r="H2" s="110"/>
      <c r="I2" s="110"/>
      <c r="J2" s="110"/>
      <c r="K2" s="110"/>
      <c r="L2" s="111"/>
      <c r="M2" s="30" t="s">
        <v>311</v>
      </c>
      <c r="N2" s="30" t="s">
        <v>312</v>
      </c>
      <c r="O2" s="30" t="s">
        <v>320</v>
      </c>
      <c r="P2" s="62" t="s">
        <v>276</v>
      </c>
    </row>
    <row r="3" spans="2:16" ht="15.75" thickBot="1">
      <c r="B3" t="s">
        <v>5</v>
      </c>
      <c r="C3" s="22" t="s">
        <v>33</v>
      </c>
      <c r="D3" s="106" t="s">
        <v>15</v>
      </c>
      <c r="E3" s="112"/>
      <c r="F3" s="112"/>
      <c r="G3" s="112"/>
      <c r="H3" s="112"/>
      <c r="I3" s="112"/>
      <c r="J3" s="112"/>
      <c r="K3" s="112"/>
      <c r="L3" s="113"/>
      <c r="M3" s="25">
        <v>231284</v>
      </c>
      <c r="N3" s="25">
        <v>267166</v>
      </c>
      <c r="O3" s="25">
        <v>134490</v>
      </c>
      <c r="P3" s="61">
        <f>O3/N3</f>
        <v>0.50339489306273999</v>
      </c>
    </row>
    <row r="4" spans="2:16" ht="15.75" thickBot="1">
      <c r="B4" t="s">
        <v>10</v>
      </c>
      <c r="C4" s="106" t="s">
        <v>325</v>
      </c>
      <c r="D4" s="107"/>
      <c r="E4" s="107"/>
      <c r="F4" s="108"/>
    </row>
    <row r="6" spans="2:16" ht="15.75" thickBot="1">
      <c r="B6" s="116" t="s">
        <v>8</v>
      </c>
      <c r="C6" s="116"/>
      <c r="D6" s="116"/>
      <c r="E6" s="116"/>
      <c r="F6" s="116"/>
    </row>
    <row r="7" spans="2:16">
      <c r="B7" s="117" t="s">
        <v>298</v>
      </c>
      <c r="C7" s="118"/>
      <c r="D7" s="118"/>
      <c r="E7" s="118"/>
      <c r="F7" s="119"/>
    </row>
    <row r="8" spans="2:16">
      <c r="B8" s="120"/>
      <c r="C8" s="121"/>
      <c r="D8" s="121"/>
      <c r="E8" s="121"/>
      <c r="F8" s="122"/>
    </row>
    <row r="9" spans="2:16">
      <c r="B9" s="120"/>
      <c r="C9" s="121"/>
      <c r="D9" s="121"/>
      <c r="E9" s="121"/>
      <c r="F9" s="122"/>
    </row>
    <row r="10" spans="2:16">
      <c r="B10" s="120"/>
      <c r="C10" s="121"/>
      <c r="D10" s="121"/>
      <c r="E10" s="121"/>
      <c r="F10" s="122"/>
    </row>
    <row r="11" spans="2:16">
      <c r="B11" s="120"/>
      <c r="C11" s="121"/>
      <c r="D11" s="121"/>
      <c r="E11" s="121"/>
      <c r="F11" s="122"/>
    </row>
    <row r="12" spans="2:16">
      <c r="B12" s="120"/>
      <c r="C12" s="121"/>
      <c r="D12" s="121"/>
      <c r="E12" s="121"/>
      <c r="F12" s="122"/>
    </row>
    <row r="13" spans="2:16">
      <c r="B13" s="120"/>
      <c r="C13" s="121"/>
      <c r="D13" s="121"/>
      <c r="E13" s="121"/>
      <c r="F13" s="122"/>
    </row>
    <row r="14" spans="2:16">
      <c r="B14" s="120"/>
      <c r="C14" s="121"/>
      <c r="D14" s="121"/>
      <c r="E14" s="121"/>
      <c r="F14" s="122"/>
    </row>
    <row r="15" spans="2:16">
      <c r="B15" s="120"/>
      <c r="C15" s="121"/>
      <c r="D15" s="121"/>
      <c r="E15" s="121"/>
      <c r="F15" s="122"/>
    </row>
    <row r="16" spans="2:16">
      <c r="B16" s="120"/>
      <c r="C16" s="121"/>
      <c r="D16" s="121"/>
      <c r="E16" s="121"/>
      <c r="F16" s="122"/>
    </row>
    <row r="17" spans="2:13">
      <c r="B17" s="120"/>
      <c r="C17" s="121"/>
      <c r="D17" s="121"/>
      <c r="E17" s="121"/>
      <c r="F17" s="122"/>
    </row>
    <row r="18" spans="2:13">
      <c r="B18" s="120"/>
      <c r="C18" s="121"/>
      <c r="D18" s="121"/>
      <c r="E18" s="121"/>
      <c r="F18" s="122"/>
    </row>
    <row r="19" spans="2:13">
      <c r="B19" s="120"/>
      <c r="C19" s="121"/>
      <c r="D19" s="121"/>
      <c r="E19" s="121"/>
      <c r="F19" s="122"/>
    </row>
    <row r="20" spans="2:13">
      <c r="B20" s="120"/>
      <c r="C20" s="121"/>
      <c r="D20" s="121"/>
      <c r="E20" s="121"/>
      <c r="F20" s="122"/>
    </row>
    <row r="21" spans="2:13">
      <c r="B21" s="120"/>
      <c r="C21" s="121"/>
      <c r="D21" s="121"/>
      <c r="E21" s="121"/>
      <c r="F21" s="122"/>
    </row>
    <row r="22" spans="2:13">
      <c r="B22" s="120"/>
      <c r="C22" s="121"/>
      <c r="D22" s="121"/>
      <c r="E22" s="121"/>
      <c r="F22" s="122"/>
    </row>
    <row r="23" spans="2:13">
      <c r="B23" s="120"/>
      <c r="C23" s="121"/>
      <c r="D23" s="121"/>
      <c r="E23" s="121"/>
      <c r="F23" s="122"/>
    </row>
    <row r="24" spans="2:13">
      <c r="B24" s="120"/>
      <c r="C24" s="121"/>
      <c r="D24" s="121"/>
      <c r="E24" s="121"/>
      <c r="F24" s="122"/>
    </row>
    <row r="25" spans="2:13" ht="15.75" thickBot="1">
      <c r="B25" s="123"/>
      <c r="C25" s="124"/>
      <c r="D25" s="124"/>
      <c r="E25" s="124"/>
      <c r="F25" s="125"/>
    </row>
    <row r="26" spans="2:13" ht="15.75" thickBot="1"/>
    <row r="27" spans="2:13" ht="24.75" customHeight="1" thickBot="1">
      <c r="B27" s="44" t="s">
        <v>297</v>
      </c>
      <c r="C27" s="126" t="s">
        <v>278</v>
      </c>
      <c r="D27" s="127"/>
      <c r="E27" s="127"/>
      <c r="F27" s="128"/>
      <c r="G27" s="39"/>
      <c r="H27" s="39"/>
      <c r="I27" s="39"/>
      <c r="J27" s="39"/>
      <c r="K27" s="39"/>
      <c r="L27" s="39"/>
      <c r="M27" s="39"/>
    </row>
    <row r="28" spans="2:13" ht="15.75" customHeight="1" thickBot="1">
      <c r="B28" s="133" t="s">
        <v>1</v>
      </c>
      <c r="C28" s="133" t="s">
        <v>2</v>
      </c>
      <c r="D28" s="45" t="s">
        <v>3</v>
      </c>
      <c r="E28" s="45" t="s">
        <v>4</v>
      </c>
      <c r="F28" s="133" t="s">
        <v>317</v>
      </c>
      <c r="G28" s="114" t="s">
        <v>14</v>
      </c>
      <c r="H28" s="115"/>
      <c r="I28" s="115"/>
      <c r="J28" s="115"/>
      <c r="K28" s="115"/>
      <c r="L28" s="115"/>
      <c r="M28" s="115"/>
    </row>
    <row r="29" spans="2:13" ht="15.75" customHeight="1" thickBot="1">
      <c r="B29" s="134"/>
      <c r="C29" s="134"/>
      <c r="D29" s="46" t="s">
        <v>315</v>
      </c>
      <c r="E29" s="46" t="s">
        <v>316</v>
      </c>
      <c r="F29" s="134"/>
      <c r="G29" s="137" t="s">
        <v>296</v>
      </c>
      <c r="H29" s="138"/>
      <c r="I29" s="138"/>
      <c r="J29" s="138"/>
      <c r="K29" s="138"/>
      <c r="L29" s="138"/>
      <c r="M29" s="139"/>
    </row>
    <row r="30" spans="2:13" ht="15.75" thickBot="1">
      <c r="B30" s="47" t="s">
        <v>279</v>
      </c>
      <c r="C30" s="48" t="s">
        <v>283</v>
      </c>
      <c r="D30" s="49">
        <v>0</v>
      </c>
      <c r="E30" s="49"/>
      <c r="F30" s="49"/>
      <c r="G30" s="140"/>
      <c r="H30" s="141"/>
      <c r="I30" s="141"/>
      <c r="J30" s="141"/>
      <c r="K30" s="141"/>
      <c r="L30" s="141"/>
      <c r="M30" s="142"/>
    </row>
    <row r="31" spans="2:13" ht="28.5" customHeight="1" thickBot="1">
      <c r="B31" s="38" t="s">
        <v>11</v>
      </c>
      <c r="C31" s="143" t="s">
        <v>277</v>
      </c>
      <c r="D31" s="144"/>
      <c r="E31" s="144"/>
      <c r="F31" s="145"/>
      <c r="G31" s="39"/>
      <c r="H31" s="39"/>
      <c r="I31" s="39"/>
      <c r="J31" s="39"/>
      <c r="K31" s="39"/>
      <c r="L31" s="39"/>
      <c r="M31" s="39"/>
    </row>
    <row r="32" spans="2:13" ht="28.5" customHeight="1">
      <c r="B32" s="40"/>
      <c r="C32" s="41"/>
      <c r="D32" s="42"/>
      <c r="E32" s="42"/>
      <c r="F32" s="42"/>
      <c r="G32" s="43"/>
      <c r="H32" s="43"/>
      <c r="I32" s="43"/>
      <c r="J32" s="43"/>
      <c r="K32" s="43"/>
      <c r="L32" s="43"/>
      <c r="M32" s="43"/>
    </row>
    <row r="33" spans="2:13" ht="23.25" customHeight="1" thickBot="1">
      <c r="B33" s="135" t="s">
        <v>1</v>
      </c>
      <c r="C33" s="135" t="s">
        <v>2</v>
      </c>
      <c r="D33" s="9" t="s">
        <v>3</v>
      </c>
      <c r="E33" s="9" t="s">
        <v>4</v>
      </c>
      <c r="F33" s="135" t="s">
        <v>318</v>
      </c>
      <c r="G33" s="146" t="s">
        <v>14</v>
      </c>
      <c r="H33" s="147"/>
      <c r="I33" s="147"/>
      <c r="J33" s="147"/>
      <c r="K33" s="147"/>
      <c r="L33" s="147"/>
      <c r="M33" s="147"/>
    </row>
    <row r="34" spans="2:13" ht="15.75" customHeight="1" thickBot="1">
      <c r="B34" s="136"/>
      <c r="C34" s="136"/>
      <c r="D34" s="1" t="s">
        <v>315</v>
      </c>
      <c r="E34" s="1" t="s">
        <v>316</v>
      </c>
      <c r="F34" s="136"/>
      <c r="G34" s="117" t="s">
        <v>285</v>
      </c>
      <c r="H34" s="118"/>
      <c r="I34" s="118"/>
      <c r="J34" s="118"/>
      <c r="K34" s="118"/>
      <c r="L34" s="118"/>
      <c r="M34" s="119"/>
    </row>
    <row r="35" spans="2:13" ht="15.75" customHeight="1" thickBot="1">
      <c r="B35" s="29" t="s">
        <v>286</v>
      </c>
      <c r="C35" s="52" t="s">
        <v>287</v>
      </c>
      <c r="D35" s="53">
        <v>5428428</v>
      </c>
      <c r="E35" s="53">
        <v>5428428</v>
      </c>
      <c r="F35" s="53">
        <f>5428428/2</f>
        <v>2714214</v>
      </c>
      <c r="G35" s="123"/>
      <c r="H35" s="124"/>
      <c r="I35" s="124"/>
      <c r="J35" s="124"/>
      <c r="K35" s="124"/>
      <c r="L35" s="124"/>
      <c r="M35" s="125"/>
    </row>
    <row r="36" spans="2:13" ht="15.75" thickBot="1">
      <c r="B36" s="8" t="s">
        <v>11</v>
      </c>
      <c r="C36" s="130"/>
      <c r="D36" s="131"/>
      <c r="E36" s="131"/>
      <c r="F36" s="132"/>
    </row>
    <row r="37" spans="2:13" ht="28.5" customHeight="1">
      <c r="F37" s="59"/>
      <c r="G37" s="129"/>
      <c r="H37" s="129"/>
      <c r="I37" s="129"/>
      <c r="J37" s="129"/>
      <c r="K37" s="129"/>
      <c r="L37" s="129"/>
      <c r="M37" s="129"/>
    </row>
    <row r="38" spans="2:13" ht="30.75" customHeight="1">
      <c r="F38" s="60"/>
      <c r="G38" s="129"/>
      <c r="H38" s="129"/>
      <c r="I38" s="129"/>
      <c r="J38" s="129"/>
      <c r="K38" s="129"/>
      <c r="L38" s="129"/>
      <c r="M38" s="129"/>
    </row>
  </sheetData>
  <mergeCells count="20">
    <mergeCell ref="G37:M38"/>
    <mergeCell ref="C36:F36"/>
    <mergeCell ref="B28:B29"/>
    <mergeCell ref="C28:C29"/>
    <mergeCell ref="F28:F29"/>
    <mergeCell ref="B33:B34"/>
    <mergeCell ref="C33:C34"/>
    <mergeCell ref="F33:F34"/>
    <mergeCell ref="G29:M30"/>
    <mergeCell ref="C31:F31"/>
    <mergeCell ref="G33:M33"/>
    <mergeCell ref="G34:M35"/>
    <mergeCell ref="D1:L1"/>
    <mergeCell ref="C4:F4"/>
    <mergeCell ref="D2:L2"/>
    <mergeCell ref="D3:L3"/>
    <mergeCell ref="G28:M28"/>
    <mergeCell ref="B6:F6"/>
    <mergeCell ref="B7:F25"/>
    <mergeCell ref="C27:F27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C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I13" sqref="I13"/>
    </sheetView>
  </sheetViews>
  <sheetFormatPr defaultColWidth="9.140625" defaultRowHeight="15"/>
  <cols>
    <col min="1" max="1" width="32.7109375" style="17" bestFit="1" customWidth="1"/>
    <col min="2" max="16384" width="9.140625" style="17"/>
  </cols>
  <sheetData>
    <row r="1" spans="1:2">
      <c r="A1" s="15" t="s">
        <v>181</v>
      </c>
      <c r="B1" s="16">
        <v>201</v>
      </c>
    </row>
    <row r="2" spans="1:2">
      <c r="A2" s="15" t="s">
        <v>100</v>
      </c>
      <c r="B2" s="16">
        <v>1</v>
      </c>
    </row>
    <row r="3" spans="1:2">
      <c r="A3" s="15" t="s">
        <v>101</v>
      </c>
      <c r="B3" s="16">
        <v>2</v>
      </c>
    </row>
    <row r="4" spans="1:2">
      <c r="A4" s="15" t="s">
        <v>182</v>
      </c>
      <c r="B4" s="16">
        <v>202</v>
      </c>
    </row>
    <row r="5" spans="1:2">
      <c r="A5" s="15" t="s">
        <v>183</v>
      </c>
      <c r="B5" s="16">
        <v>203</v>
      </c>
    </row>
    <row r="6" spans="1:2">
      <c r="A6" s="15" t="s">
        <v>102</v>
      </c>
      <c r="B6" s="16">
        <v>3</v>
      </c>
    </row>
    <row r="7" spans="1:2">
      <c r="A7" s="15" t="s">
        <v>103</v>
      </c>
      <c r="B7" s="16">
        <v>4</v>
      </c>
    </row>
    <row r="8" spans="1:2">
      <c r="A8" s="15" t="s">
        <v>104</v>
      </c>
      <c r="B8" s="16">
        <v>6</v>
      </c>
    </row>
    <row r="9" spans="1:2">
      <c r="A9" s="15" t="s">
        <v>105</v>
      </c>
      <c r="B9" s="16">
        <v>7</v>
      </c>
    </row>
    <row r="10" spans="1:2">
      <c r="A10" s="15" t="s">
        <v>106</v>
      </c>
      <c r="B10" s="16">
        <v>8</v>
      </c>
    </row>
    <row r="11" spans="1:2">
      <c r="A11" s="15" t="s">
        <v>184</v>
      </c>
      <c r="B11" s="16">
        <v>204</v>
      </c>
    </row>
    <row r="12" spans="1:2">
      <c r="A12" s="15" t="s">
        <v>185</v>
      </c>
      <c r="B12" s="16">
        <v>205</v>
      </c>
    </row>
    <row r="13" spans="1:2">
      <c r="A13" s="15" t="s">
        <v>186</v>
      </c>
      <c r="B13" s="16">
        <v>206</v>
      </c>
    </row>
    <row r="14" spans="1:2">
      <c r="A14" s="15" t="s">
        <v>187</v>
      </c>
      <c r="B14" s="16">
        <v>207</v>
      </c>
    </row>
    <row r="15" spans="1:2">
      <c r="A15" s="15" t="s">
        <v>107</v>
      </c>
      <c r="B15" s="16">
        <v>9</v>
      </c>
    </row>
    <row r="16" spans="1:2">
      <c r="A16" s="15" t="s">
        <v>189</v>
      </c>
      <c r="B16" s="16">
        <v>209</v>
      </c>
    </row>
    <row r="17" spans="1:2">
      <c r="A17" s="19" t="s">
        <v>242</v>
      </c>
      <c r="B17" s="20">
        <v>500</v>
      </c>
    </row>
    <row r="18" spans="1:2">
      <c r="A18" s="15" t="s">
        <v>190</v>
      </c>
      <c r="B18" s="16">
        <v>210</v>
      </c>
    </row>
    <row r="19" spans="1:2">
      <c r="A19" s="15" t="s">
        <v>188</v>
      </c>
      <c r="B19" s="16">
        <v>208</v>
      </c>
    </row>
    <row r="20" spans="1:2">
      <c r="A20" s="15" t="s">
        <v>108</v>
      </c>
      <c r="B20" s="16">
        <v>23</v>
      </c>
    </row>
    <row r="21" spans="1:2">
      <c r="A21" s="15" t="s">
        <v>109</v>
      </c>
      <c r="B21" s="16">
        <v>24</v>
      </c>
    </row>
    <row r="22" spans="1:2">
      <c r="A22" s="15" t="s">
        <v>110</v>
      </c>
      <c r="B22" s="16">
        <v>25</v>
      </c>
    </row>
    <row r="23" spans="1:2">
      <c r="A23" s="15" t="s">
        <v>111</v>
      </c>
      <c r="B23" s="16">
        <v>26</v>
      </c>
    </row>
    <row r="24" spans="1:2">
      <c r="A24" s="15" t="s">
        <v>112</v>
      </c>
      <c r="B24" s="16">
        <v>27</v>
      </c>
    </row>
    <row r="25" spans="1:2">
      <c r="A25" s="15" t="s">
        <v>113</v>
      </c>
      <c r="B25" s="16">
        <v>28</v>
      </c>
    </row>
    <row r="26" spans="1:2">
      <c r="A26" s="15" t="s">
        <v>114</v>
      </c>
      <c r="B26" s="16">
        <v>29</v>
      </c>
    </row>
    <row r="27" spans="1:2">
      <c r="A27" s="15" t="s">
        <v>115</v>
      </c>
      <c r="B27" s="16">
        <v>30</v>
      </c>
    </row>
    <row r="28" spans="1:2">
      <c r="A28" s="15" t="s">
        <v>233</v>
      </c>
      <c r="B28" s="16">
        <v>107</v>
      </c>
    </row>
    <row r="29" spans="1:2">
      <c r="A29" s="15" t="s">
        <v>170</v>
      </c>
      <c r="B29" s="16">
        <v>108</v>
      </c>
    </row>
    <row r="30" spans="1:2">
      <c r="A30" s="15" t="s">
        <v>171</v>
      </c>
      <c r="B30" s="16">
        <v>109</v>
      </c>
    </row>
    <row r="31" spans="1:2">
      <c r="A31" s="15" t="s">
        <v>172</v>
      </c>
      <c r="B31" s="16">
        <v>110</v>
      </c>
    </row>
    <row r="32" spans="1:2">
      <c r="A32" s="15" t="s">
        <v>174</v>
      </c>
      <c r="B32" s="16">
        <v>112</v>
      </c>
    </row>
    <row r="33" spans="1:2">
      <c r="A33" s="15" t="s">
        <v>173</v>
      </c>
      <c r="B33" s="16">
        <v>111</v>
      </c>
    </row>
    <row r="34" spans="1:2">
      <c r="A34" s="15" t="s">
        <v>175</v>
      </c>
      <c r="B34" s="16">
        <v>113</v>
      </c>
    </row>
    <row r="35" spans="1:2">
      <c r="A35" s="15" t="s">
        <v>234</v>
      </c>
      <c r="B35" s="16">
        <v>114</v>
      </c>
    </row>
    <row r="36" spans="1:2">
      <c r="A36" s="15" t="s">
        <v>215</v>
      </c>
      <c r="B36" s="16">
        <v>240</v>
      </c>
    </row>
    <row r="37" spans="1:2">
      <c r="A37" s="15" t="s">
        <v>176</v>
      </c>
      <c r="B37" s="16">
        <v>115</v>
      </c>
    </row>
    <row r="38" spans="1:2">
      <c r="A38" s="15" t="s">
        <v>216</v>
      </c>
      <c r="B38" s="16">
        <v>241</v>
      </c>
    </row>
    <row r="39" spans="1:2">
      <c r="A39" s="15" t="s">
        <v>123</v>
      </c>
      <c r="B39" s="16">
        <v>39</v>
      </c>
    </row>
    <row r="40" spans="1:2">
      <c r="A40" s="15" t="s">
        <v>124</v>
      </c>
      <c r="B40" s="16">
        <v>40</v>
      </c>
    </row>
    <row r="41" spans="1:2">
      <c r="A41" s="15" t="s">
        <v>125</v>
      </c>
      <c r="B41" s="16">
        <v>41</v>
      </c>
    </row>
    <row r="42" spans="1:2">
      <c r="A42" s="15" t="s">
        <v>120</v>
      </c>
      <c r="B42" s="16">
        <v>36</v>
      </c>
    </row>
    <row r="43" spans="1:2">
      <c r="A43" s="15" t="s">
        <v>121</v>
      </c>
      <c r="B43" s="16">
        <v>37</v>
      </c>
    </row>
    <row r="44" spans="1:2">
      <c r="A44" s="15" t="s">
        <v>122</v>
      </c>
      <c r="B44" s="16">
        <v>38</v>
      </c>
    </row>
    <row r="45" spans="1:2">
      <c r="A45" s="15" t="s">
        <v>217</v>
      </c>
      <c r="B45" s="16">
        <v>243</v>
      </c>
    </row>
    <row r="46" spans="1:2">
      <c r="A46" s="15" t="s">
        <v>177</v>
      </c>
      <c r="B46" s="16">
        <v>117</v>
      </c>
    </row>
    <row r="47" spans="1:2">
      <c r="A47" s="15" t="s">
        <v>178</v>
      </c>
      <c r="B47" s="16">
        <v>118</v>
      </c>
    </row>
    <row r="48" spans="1:2">
      <c r="A48" s="15" t="s">
        <v>218</v>
      </c>
      <c r="B48" s="16">
        <v>244</v>
      </c>
    </row>
    <row r="49" spans="1:2">
      <c r="A49" s="15" t="s">
        <v>179</v>
      </c>
      <c r="B49" s="16">
        <v>119</v>
      </c>
    </row>
    <row r="50" spans="1:2">
      <c r="A50" s="15" t="s">
        <v>235</v>
      </c>
      <c r="B50" s="16">
        <v>116</v>
      </c>
    </row>
    <row r="51" spans="1:2">
      <c r="A51" s="15" t="s">
        <v>241</v>
      </c>
      <c r="B51" s="16">
        <v>242</v>
      </c>
    </row>
    <row r="52" spans="1:2">
      <c r="A52" s="15" t="s">
        <v>126</v>
      </c>
      <c r="B52" s="16">
        <v>42</v>
      </c>
    </row>
    <row r="53" spans="1:2">
      <c r="A53" s="15" t="s">
        <v>192</v>
      </c>
      <c r="B53" s="16">
        <v>212</v>
      </c>
    </row>
    <row r="54" spans="1:2">
      <c r="A54" s="15" t="s">
        <v>193</v>
      </c>
      <c r="B54" s="16">
        <v>213</v>
      </c>
    </row>
    <row r="55" spans="1:2">
      <c r="A55" s="15" t="s">
        <v>230</v>
      </c>
      <c r="B55" s="16">
        <v>96</v>
      </c>
    </row>
    <row r="56" spans="1:2">
      <c r="A56" s="15" t="s">
        <v>194</v>
      </c>
      <c r="B56" s="16">
        <v>214</v>
      </c>
    </row>
    <row r="57" spans="1:2">
      <c r="A57" s="15" t="s">
        <v>195</v>
      </c>
      <c r="B57" s="16">
        <v>215</v>
      </c>
    </row>
    <row r="58" spans="1:2">
      <c r="A58" s="15" t="s">
        <v>127</v>
      </c>
      <c r="B58" s="16">
        <v>43</v>
      </c>
    </row>
    <row r="59" spans="1:2">
      <c r="A59" s="15" t="s">
        <v>128</v>
      </c>
      <c r="B59" s="16">
        <v>44</v>
      </c>
    </row>
    <row r="60" spans="1:2">
      <c r="A60" s="15" t="s">
        <v>129</v>
      </c>
      <c r="B60" s="16">
        <v>45</v>
      </c>
    </row>
    <row r="61" spans="1:2">
      <c r="A61" s="15" t="s">
        <v>196</v>
      </c>
      <c r="B61" s="16">
        <v>216</v>
      </c>
    </row>
    <row r="62" spans="1:2">
      <c r="A62" s="15" t="s">
        <v>197</v>
      </c>
      <c r="B62" s="16">
        <v>217</v>
      </c>
    </row>
    <row r="63" spans="1:2">
      <c r="A63" s="15" t="s">
        <v>131</v>
      </c>
      <c r="B63" s="16">
        <v>48</v>
      </c>
    </row>
    <row r="64" spans="1:2">
      <c r="A64" s="15" t="s">
        <v>130</v>
      </c>
      <c r="B64" s="16">
        <v>46</v>
      </c>
    </row>
    <row r="65" spans="1:2">
      <c r="A65" s="15" t="s">
        <v>221</v>
      </c>
      <c r="B65" s="16">
        <v>49</v>
      </c>
    </row>
    <row r="66" spans="1:2">
      <c r="A66" s="15" t="s">
        <v>222</v>
      </c>
      <c r="B66" s="16">
        <v>50</v>
      </c>
    </row>
    <row r="67" spans="1:2">
      <c r="A67" s="15" t="s">
        <v>132</v>
      </c>
      <c r="B67" s="16">
        <v>51</v>
      </c>
    </row>
    <row r="68" spans="1:2">
      <c r="A68" s="15" t="s">
        <v>223</v>
      </c>
      <c r="B68" s="16">
        <v>52</v>
      </c>
    </row>
    <row r="69" spans="1:2">
      <c r="A69" s="15" t="s">
        <v>198</v>
      </c>
      <c r="B69" s="16">
        <v>218</v>
      </c>
    </row>
    <row r="70" spans="1:2">
      <c r="A70" s="15" t="s">
        <v>134</v>
      </c>
      <c r="B70" s="16">
        <v>54</v>
      </c>
    </row>
    <row r="71" spans="1:2">
      <c r="A71" s="15" t="s">
        <v>133</v>
      </c>
      <c r="B71" s="16">
        <v>53</v>
      </c>
    </row>
    <row r="72" spans="1:2">
      <c r="A72" s="15" t="s">
        <v>135</v>
      </c>
      <c r="B72" s="16">
        <v>55</v>
      </c>
    </row>
    <row r="73" spans="1:2">
      <c r="A73" s="15" t="s">
        <v>180</v>
      </c>
      <c r="B73" s="16">
        <v>121</v>
      </c>
    </row>
    <row r="74" spans="1:2">
      <c r="A74" s="15" t="s">
        <v>136</v>
      </c>
      <c r="B74" s="16">
        <v>57</v>
      </c>
    </row>
    <row r="75" spans="1:2">
      <c r="A75" s="15" t="s">
        <v>224</v>
      </c>
      <c r="B75" s="16">
        <v>58</v>
      </c>
    </row>
    <row r="76" spans="1:2">
      <c r="A76" s="15" t="s">
        <v>225</v>
      </c>
      <c r="B76" s="16">
        <v>59</v>
      </c>
    </row>
    <row r="77" spans="1:2">
      <c r="A77" s="15" t="s">
        <v>137</v>
      </c>
      <c r="B77" s="16">
        <v>60</v>
      </c>
    </row>
    <row r="78" spans="1:2">
      <c r="A78" s="15" t="s">
        <v>138</v>
      </c>
      <c r="B78" s="16">
        <v>61</v>
      </c>
    </row>
    <row r="79" spans="1:2">
      <c r="A79" s="15" t="s">
        <v>139</v>
      </c>
      <c r="B79" s="16">
        <v>62</v>
      </c>
    </row>
    <row r="80" spans="1:2">
      <c r="A80" s="15" t="s">
        <v>140</v>
      </c>
      <c r="B80" s="16">
        <v>63</v>
      </c>
    </row>
    <row r="81" spans="1:2">
      <c r="A81" s="15" t="s">
        <v>141</v>
      </c>
      <c r="B81" s="16">
        <v>65</v>
      </c>
    </row>
    <row r="82" spans="1:2">
      <c r="A82" s="15" t="s">
        <v>199</v>
      </c>
      <c r="B82" s="16">
        <v>219</v>
      </c>
    </row>
    <row r="83" spans="1:2">
      <c r="A83" s="15" t="s">
        <v>142</v>
      </c>
      <c r="B83" s="16">
        <v>66</v>
      </c>
    </row>
    <row r="84" spans="1:2">
      <c r="A84" s="15" t="s">
        <v>143</v>
      </c>
      <c r="B84" s="16">
        <v>67</v>
      </c>
    </row>
    <row r="85" spans="1:2">
      <c r="A85" s="15" t="s">
        <v>144</v>
      </c>
      <c r="B85" s="16">
        <v>68</v>
      </c>
    </row>
    <row r="86" spans="1:2">
      <c r="A86" s="15" t="s">
        <v>145</v>
      </c>
      <c r="B86" s="16">
        <v>69</v>
      </c>
    </row>
    <row r="87" spans="1:2">
      <c r="A87" s="15" t="s">
        <v>146</v>
      </c>
      <c r="B87" s="16">
        <v>72</v>
      </c>
    </row>
    <row r="88" spans="1:2">
      <c r="A88" s="15" t="s">
        <v>226</v>
      </c>
      <c r="B88" s="16">
        <v>73</v>
      </c>
    </row>
    <row r="89" spans="1:2">
      <c r="A89" s="15" t="s">
        <v>147</v>
      </c>
      <c r="B89" s="16">
        <v>74</v>
      </c>
    </row>
    <row r="90" spans="1:2">
      <c r="A90" s="15" t="s">
        <v>200</v>
      </c>
      <c r="B90" s="16">
        <v>220</v>
      </c>
    </row>
    <row r="91" spans="1:2">
      <c r="A91" s="15" t="s">
        <v>201</v>
      </c>
      <c r="B91" s="16">
        <v>221</v>
      </c>
    </row>
    <row r="92" spans="1:2">
      <c r="A92" s="15" t="s">
        <v>202</v>
      </c>
      <c r="B92" s="16">
        <v>222</v>
      </c>
    </row>
    <row r="93" spans="1:2">
      <c r="A93" s="15" t="s">
        <v>227</v>
      </c>
      <c r="B93" s="16">
        <v>75</v>
      </c>
    </row>
    <row r="94" spans="1:2">
      <c r="A94" s="15" t="s">
        <v>236</v>
      </c>
      <c r="B94" s="16">
        <v>223</v>
      </c>
    </row>
    <row r="95" spans="1:2">
      <c r="A95" s="15" t="s">
        <v>204</v>
      </c>
      <c r="B95" s="16">
        <v>225</v>
      </c>
    </row>
    <row r="96" spans="1:2">
      <c r="A96" s="15" t="s">
        <v>148</v>
      </c>
      <c r="B96" s="16">
        <v>76</v>
      </c>
    </row>
    <row r="97" spans="1:2">
      <c r="A97" s="15" t="s">
        <v>203</v>
      </c>
      <c r="B97" s="16">
        <v>224</v>
      </c>
    </row>
    <row r="98" spans="1:2">
      <c r="A98" s="15" t="s">
        <v>237</v>
      </c>
      <c r="B98" s="16">
        <v>226</v>
      </c>
    </row>
    <row r="99" spans="1:2">
      <c r="A99" s="15" t="s">
        <v>149</v>
      </c>
      <c r="B99" s="16">
        <v>77</v>
      </c>
    </row>
    <row r="100" spans="1:2">
      <c r="A100" s="15" t="s">
        <v>243</v>
      </c>
      <c r="B100" s="16">
        <v>78</v>
      </c>
    </row>
    <row r="101" spans="1:2">
      <c r="A101" s="15" t="s">
        <v>205</v>
      </c>
      <c r="B101" s="16">
        <v>227</v>
      </c>
    </row>
    <row r="102" spans="1:2">
      <c r="A102" s="15" t="s">
        <v>150</v>
      </c>
      <c r="B102" s="16">
        <v>79</v>
      </c>
    </row>
    <row r="103" spans="1:2">
      <c r="A103" s="15" t="s">
        <v>206</v>
      </c>
      <c r="B103" s="16">
        <v>228</v>
      </c>
    </row>
    <row r="104" spans="1:2">
      <c r="A104" s="15" t="s">
        <v>228</v>
      </c>
      <c r="B104" s="16">
        <v>80</v>
      </c>
    </row>
    <row r="105" spans="1:2">
      <c r="A105" s="15" t="s">
        <v>151</v>
      </c>
      <c r="B105" s="16">
        <v>81</v>
      </c>
    </row>
    <row r="106" spans="1:2">
      <c r="A106" s="15" t="s">
        <v>152</v>
      </c>
      <c r="B106" s="16">
        <v>82</v>
      </c>
    </row>
    <row r="107" spans="1:2">
      <c r="A107" s="15" t="s">
        <v>153</v>
      </c>
      <c r="B107" s="16">
        <v>83</v>
      </c>
    </row>
    <row r="108" spans="1:2">
      <c r="A108" s="15" t="s">
        <v>154</v>
      </c>
      <c r="B108" s="16">
        <v>84</v>
      </c>
    </row>
    <row r="109" spans="1:2">
      <c r="A109" s="15" t="s">
        <v>155</v>
      </c>
      <c r="B109" s="16">
        <v>85</v>
      </c>
    </row>
    <row r="110" spans="1:2">
      <c r="A110" s="15" t="s">
        <v>158</v>
      </c>
      <c r="B110" s="16">
        <v>88</v>
      </c>
    </row>
    <row r="111" spans="1:2">
      <c r="A111" s="15" t="s">
        <v>156</v>
      </c>
      <c r="B111" s="16">
        <v>86</v>
      </c>
    </row>
    <row r="112" spans="1:2">
      <c r="A112" s="15" t="s">
        <v>157</v>
      </c>
      <c r="B112" s="16">
        <v>87</v>
      </c>
    </row>
    <row r="113" spans="1:2">
      <c r="A113" s="15" t="s">
        <v>159</v>
      </c>
      <c r="B113" s="16">
        <v>89</v>
      </c>
    </row>
    <row r="114" spans="1:2">
      <c r="A114" s="15" t="s">
        <v>207</v>
      </c>
      <c r="B114" s="16">
        <v>229</v>
      </c>
    </row>
    <row r="115" spans="1:2">
      <c r="A115" s="15" t="s">
        <v>163</v>
      </c>
      <c r="B115" s="16">
        <v>97</v>
      </c>
    </row>
    <row r="116" spans="1:2">
      <c r="A116" s="15" t="s">
        <v>164</v>
      </c>
      <c r="B116" s="16">
        <v>98</v>
      </c>
    </row>
    <row r="117" spans="1:2">
      <c r="A117" s="15" t="s">
        <v>209</v>
      </c>
      <c r="B117" s="16">
        <v>231</v>
      </c>
    </row>
    <row r="118" spans="1:2">
      <c r="A118" s="15" t="s">
        <v>208</v>
      </c>
      <c r="B118" s="16">
        <v>230</v>
      </c>
    </row>
    <row r="119" spans="1:2">
      <c r="A119" s="15" t="s">
        <v>160</v>
      </c>
      <c r="B119" s="16">
        <v>91</v>
      </c>
    </row>
    <row r="120" spans="1:2">
      <c r="A120" s="15" t="s">
        <v>229</v>
      </c>
      <c r="B120" s="16">
        <v>92</v>
      </c>
    </row>
    <row r="121" spans="1:2">
      <c r="A121" s="15" t="s">
        <v>244</v>
      </c>
      <c r="B121" s="16">
        <v>93</v>
      </c>
    </row>
    <row r="122" spans="1:2">
      <c r="A122" s="15" t="s">
        <v>161</v>
      </c>
      <c r="B122" s="16">
        <v>94</v>
      </c>
    </row>
    <row r="123" spans="1:2">
      <c r="A123" s="15" t="s">
        <v>238</v>
      </c>
      <c r="B123" s="16">
        <v>232</v>
      </c>
    </row>
    <row r="124" spans="1:2">
      <c r="A124" s="15" t="s">
        <v>210</v>
      </c>
      <c r="B124" s="16">
        <v>233</v>
      </c>
    </row>
    <row r="125" spans="1:2">
      <c r="A125" s="15" t="s">
        <v>239</v>
      </c>
      <c r="B125" s="16">
        <v>234</v>
      </c>
    </row>
    <row r="126" spans="1:2">
      <c r="A126" s="18" t="s">
        <v>219</v>
      </c>
      <c r="B126" s="16">
        <v>250</v>
      </c>
    </row>
    <row r="127" spans="1:2">
      <c r="A127" s="15" t="s">
        <v>211</v>
      </c>
      <c r="B127" s="16">
        <v>235</v>
      </c>
    </row>
    <row r="128" spans="1:2">
      <c r="A128" s="15" t="s">
        <v>240</v>
      </c>
      <c r="B128" s="16">
        <v>236</v>
      </c>
    </row>
    <row r="129" spans="1:2">
      <c r="A129" s="15" t="s">
        <v>162</v>
      </c>
      <c r="B129" s="16">
        <v>95</v>
      </c>
    </row>
    <row r="130" spans="1:2">
      <c r="A130" s="15" t="s">
        <v>213</v>
      </c>
      <c r="B130" s="16">
        <v>238</v>
      </c>
    </row>
    <row r="131" spans="1:2">
      <c r="A131" s="15" t="s">
        <v>214</v>
      </c>
      <c r="B131" s="16">
        <v>239</v>
      </c>
    </row>
    <row r="132" spans="1:2">
      <c r="A132" s="15" t="s">
        <v>165</v>
      </c>
      <c r="B132" s="16">
        <v>101</v>
      </c>
    </row>
    <row r="133" spans="1:2">
      <c r="A133" s="15" t="s">
        <v>166</v>
      </c>
      <c r="B133" s="16">
        <v>102</v>
      </c>
    </row>
    <row r="134" spans="1:2">
      <c r="A134" s="15" t="s">
        <v>167</v>
      </c>
      <c r="B134" s="16">
        <v>103</v>
      </c>
    </row>
    <row r="135" spans="1:2">
      <c r="A135" s="15" t="s">
        <v>168</v>
      </c>
      <c r="B135" s="16">
        <v>104</v>
      </c>
    </row>
    <row r="136" spans="1:2">
      <c r="A136" s="15" t="s">
        <v>117</v>
      </c>
      <c r="B136" s="16">
        <v>32</v>
      </c>
    </row>
    <row r="137" spans="1:2">
      <c r="A137" s="15" t="s">
        <v>118</v>
      </c>
      <c r="B137" s="16">
        <v>33</v>
      </c>
    </row>
    <row r="138" spans="1:2">
      <c r="A138" s="15" t="s">
        <v>169</v>
      </c>
      <c r="B138" s="16">
        <v>105</v>
      </c>
    </row>
    <row r="139" spans="1:2">
      <c r="A139" s="15" t="s">
        <v>232</v>
      </c>
      <c r="B139" s="16">
        <v>100</v>
      </c>
    </row>
    <row r="140" spans="1:2">
      <c r="A140" s="15" t="s">
        <v>116</v>
      </c>
      <c r="B140" s="16">
        <v>31</v>
      </c>
    </row>
    <row r="141" spans="1:2">
      <c r="A141" s="15" t="s">
        <v>119</v>
      </c>
      <c r="B141" s="16">
        <v>35</v>
      </c>
    </row>
    <row r="142" spans="1:2">
      <c r="A142" s="15" t="s">
        <v>220</v>
      </c>
      <c r="B142" s="16">
        <v>34</v>
      </c>
    </row>
    <row r="143" spans="1:2">
      <c r="A143" s="15" t="s">
        <v>191</v>
      </c>
      <c r="B143" s="16">
        <v>211</v>
      </c>
    </row>
    <row r="144" spans="1:2">
      <c r="A144" s="15" t="s">
        <v>231</v>
      </c>
      <c r="B144" s="16">
        <v>99</v>
      </c>
    </row>
    <row r="145" spans="1:2">
      <c r="A145" s="15" t="s">
        <v>212</v>
      </c>
      <c r="B145" s="16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34</v>
      </c>
      <c r="C2" t="s">
        <v>273</v>
      </c>
      <c r="K2" s="7" t="s">
        <v>34</v>
      </c>
      <c r="L2" s="7" t="s">
        <v>49</v>
      </c>
      <c r="M2" t="str">
        <f>+CONCATENATE(K2,"-",L2)</f>
        <v>1101-0001</v>
      </c>
      <c r="N2" t="s">
        <v>245</v>
      </c>
    </row>
    <row r="3" spans="2:14">
      <c r="B3" s="7" t="s">
        <v>33</v>
      </c>
      <c r="C3" t="s">
        <v>15</v>
      </c>
      <c r="K3" s="7" t="s">
        <v>34</v>
      </c>
      <c r="L3" s="7" t="s">
        <v>50</v>
      </c>
      <c r="M3" t="str">
        <f t="shared" ref="M3:M6" si="0">+CONCATENATE(K3,"-",L3)</f>
        <v>1101-0002</v>
      </c>
      <c r="N3" t="s">
        <v>246</v>
      </c>
    </row>
    <row r="4" spans="2:14">
      <c r="B4" s="7" t="s">
        <v>35</v>
      </c>
      <c r="C4" t="s">
        <v>16</v>
      </c>
      <c r="K4" s="7" t="s">
        <v>34</v>
      </c>
      <c r="L4" s="7" t="s">
        <v>51</v>
      </c>
      <c r="M4" t="str">
        <f t="shared" si="0"/>
        <v>1101-0003</v>
      </c>
      <c r="N4" t="s">
        <v>48</v>
      </c>
    </row>
    <row r="5" spans="2:14">
      <c r="B5" s="7" t="s">
        <v>36</v>
      </c>
      <c r="C5" t="s">
        <v>17</v>
      </c>
      <c r="K5" s="7" t="s">
        <v>34</v>
      </c>
      <c r="L5" s="7" t="s">
        <v>52</v>
      </c>
      <c r="M5" t="str">
        <f t="shared" si="0"/>
        <v>1101-0004</v>
      </c>
      <c r="N5" t="s">
        <v>247</v>
      </c>
    </row>
    <row r="6" spans="2:14">
      <c r="B6" s="12" t="s">
        <v>31</v>
      </c>
      <c r="C6" t="s">
        <v>18</v>
      </c>
      <c r="K6" t="s">
        <v>34</v>
      </c>
      <c r="L6" s="7" t="s">
        <v>7</v>
      </c>
      <c r="M6" t="str">
        <f t="shared" si="0"/>
        <v>1101-0005</v>
      </c>
      <c r="N6" t="s">
        <v>248</v>
      </c>
    </row>
    <row r="7" spans="2:14">
      <c r="B7" s="12" t="s">
        <v>32</v>
      </c>
      <c r="C7" t="s">
        <v>19</v>
      </c>
      <c r="K7" s="7" t="s">
        <v>33</v>
      </c>
      <c r="L7" s="7" t="s">
        <v>49</v>
      </c>
      <c r="M7" t="str">
        <f t="shared" ref="M7:M38" si="1">+CONCATENATE(K7,"-",L7)</f>
        <v>1102-0001</v>
      </c>
      <c r="N7" t="s">
        <v>249</v>
      </c>
    </row>
    <row r="8" spans="2:14">
      <c r="B8" s="7" t="s">
        <v>37</v>
      </c>
      <c r="C8" t="s">
        <v>30</v>
      </c>
      <c r="K8" s="7" t="s">
        <v>33</v>
      </c>
      <c r="L8" s="7" t="s">
        <v>50</v>
      </c>
      <c r="M8" t="str">
        <f t="shared" si="1"/>
        <v>1102-0002</v>
      </c>
      <c r="N8" t="s">
        <v>53</v>
      </c>
    </row>
    <row r="9" spans="2:14">
      <c r="B9" s="7" t="s">
        <v>38</v>
      </c>
      <c r="C9" t="s">
        <v>29</v>
      </c>
      <c r="K9" s="7" t="s">
        <v>33</v>
      </c>
      <c r="L9" s="7" t="s">
        <v>51</v>
      </c>
      <c r="M9" t="str">
        <f t="shared" si="1"/>
        <v>1102-0003</v>
      </c>
      <c r="N9" t="s">
        <v>250</v>
      </c>
    </row>
    <row r="10" spans="2:14">
      <c r="B10" s="7" t="s">
        <v>39</v>
      </c>
      <c r="C10" t="s">
        <v>20</v>
      </c>
      <c r="K10" s="7" t="s">
        <v>33</v>
      </c>
      <c r="L10" s="7" t="s">
        <v>52</v>
      </c>
      <c r="M10" t="str">
        <f t="shared" si="1"/>
        <v>1102-0004</v>
      </c>
      <c r="N10" t="s">
        <v>54</v>
      </c>
    </row>
    <row r="11" spans="2:14">
      <c r="B11" s="7" t="s">
        <v>40</v>
      </c>
      <c r="C11" t="s">
        <v>28</v>
      </c>
      <c r="K11" s="7" t="s">
        <v>33</v>
      </c>
      <c r="L11" s="7" t="s">
        <v>7</v>
      </c>
      <c r="M11" t="str">
        <f t="shared" si="1"/>
        <v>1102-0005</v>
      </c>
      <c r="N11" t="s">
        <v>55</v>
      </c>
    </row>
    <row r="12" spans="2:14">
      <c r="B12" s="7" t="s">
        <v>41</v>
      </c>
      <c r="C12" t="s">
        <v>21</v>
      </c>
      <c r="K12" s="7" t="s">
        <v>33</v>
      </c>
      <c r="L12" s="7" t="s">
        <v>6</v>
      </c>
      <c r="M12" t="str">
        <f t="shared" si="1"/>
        <v>1102-0006</v>
      </c>
      <c r="N12" t="s">
        <v>56</v>
      </c>
    </row>
    <row r="13" spans="2:14">
      <c r="B13" s="7" t="s">
        <v>42</v>
      </c>
      <c r="C13" t="s">
        <v>27</v>
      </c>
      <c r="K13" s="7" t="s">
        <v>33</v>
      </c>
      <c r="L13" s="7" t="s">
        <v>58</v>
      </c>
      <c r="M13" t="str">
        <f t="shared" si="1"/>
        <v>1102-0007</v>
      </c>
      <c r="N13" t="s">
        <v>251</v>
      </c>
    </row>
    <row r="14" spans="2:14">
      <c r="B14" s="7" t="s">
        <v>43</v>
      </c>
      <c r="C14" t="s">
        <v>26</v>
      </c>
      <c r="K14" s="7" t="s">
        <v>33</v>
      </c>
      <c r="L14" s="7" t="s">
        <v>59</v>
      </c>
      <c r="M14" t="str">
        <f t="shared" si="1"/>
        <v>1102-0008</v>
      </c>
      <c r="N14" t="s">
        <v>57</v>
      </c>
    </row>
    <row r="15" spans="2:14">
      <c r="B15" s="7" t="s">
        <v>44</v>
      </c>
      <c r="C15" t="s">
        <v>22</v>
      </c>
      <c r="K15" s="7" t="s">
        <v>35</v>
      </c>
      <c r="L15" s="7" t="s">
        <v>49</v>
      </c>
      <c r="M15" t="str">
        <f t="shared" si="1"/>
        <v>1501-0001</v>
      </c>
      <c r="N15" t="s">
        <v>252</v>
      </c>
    </row>
    <row r="16" spans="2:14">
      <c r="B16" s="7" t="s">
        <v>45</v>
      </c>
      <c r="C16" t="s">
        <v>23</v>
      </c>
      <c r="K16" s="7" t="s">
        <v>35</v>
      </c>
      <c r="L16" s="7" t="s">
        <v>50</v>
      </c>
      <c r="M16" t="str">
        <f t="shared" si="1"/>
        <v>1501-0002</v>
      </c>
      <c r="N16" t="s">
        <v>61</v>
      </c>
    </row>
    <row r="17" spans="2:14">
      <c r="B17" s="7" t="s">
        <v>46</v>
      </c>
      <c r="C17" t="s">
        <v>24</v>
      </c>
      <c r="K17" s="7" t="s">
        <v>35</v>
      </c>
      <c r="L17" s="7" t="s">
        <v>51</v>
      </c>
      <c r="M17" t="str">
        <f t="shared" si="1"/>
        <v>1501-0003</v>
      </c>
      <c r="N17" t="s">
        <v>253</v>
      </c>
    </row>
    <row r="18" spans="2:14">
      <c r="B18" s="7" t="s">
        <v>47</v>
      </c>
      <c r="C18" t="s">
        <v>25</v>
      </c>
      <c r="K18" s="7" t="s">
        <v>36</v>
      </c>
      <c r="L18" s="7" t="s">
        <v>49</v>
      </c>
      <c r="M18" t="str">
        <f t="shared" si="1"/>
        <v>1502-0001</v>
      </c>
      <c r="N18" t="s">
        <v>254</v>
      </c>
    </row>
    <row r="19" spans="2:14">
      <c r="K19" s="7" t="s">
        <v>36</v>
      </c>
      <c r="L19" s="7" t="s">
        <v>50</v>
      </c>
      <c r="M19" t="str">
        <f t="shared" si="1"/>
        <v>1502-0002</v>
      </c>
      <c r="N19" t="s">
        <v>63</v>
      </c>
    </row>
    <row r="20" spans="2:14">
      <c r="K20" s="7" t="s">
        <v>31</v>
      </c>
      <c r="L20" s="7" t="s">
        <v>49</v>
      </c>
      <c r="M20" t="str">
        <f t="shared" si="1"/>
        <v>0101-0001</v>
      </c>
      <c r="N20" t="s">
        <v>255</v>
      </c>
    </row>
    <row r="21" spans="2:14">
      <c r="K21" s="7" t="s">
        <v>31</v>
      </c>
      <c r="L21" s="7" t="s">
        <v>50</v>
      </c>
      <c r="M21" t="str">
        <f t="shared" si="1"/>
        <v>0101-0002</v>
      </c>
      <c r="N21" t="s">
        <v>64</v>
      </c>
    </row>
    <row r="22" spans="2:14">
      <c r="K22" s="7" t="s">
        <v>32</v>
      </c>
      <c r="L22" s="7" t="s">
        <v>49</v>
      </c>
      <c r="M22" t="str">
        <f t="shared" si="1"/>
        <v>0401-0001</v>
      </c>
      <c r="N22" t="s">
        <v>256</v>
      </c>
    </row>
    <row r="23" spans="2:14">
      <c r="B23" s="7" t="s">
        <v>49</v>
      </c>
      <c r="K23" s="7" t="s">
        <v>32</v>
      </c>
      <c r="L23" s="7" t="s">
        <v>50</v>
      </c>
      <c r="M23" t="str">
        <f t="shared" si="1"/>
        <v>0401-0002</v>
      </c>
      <c r="N23" t="s">
        <v>65</v>
      </c>
    </row>
    <row r="24" spans="2:14">
      <c r="B24" s="7" t="s">
        <v>50</v>
      </c>
      <c r="K24" s="7" t="s">
        <v>32</v>
      </c>
      <c r="L24" s="7" t="s">
        <v>51</v>
      </c>
      <c r="M24" t="str">
        <f t="shared" si="1"/>
        <v>0401-0003</v>
      </c>
      <c r="N24" t="s">
        <v>66</v>
      </c>
    </row>
    <row r="25" spans="2:14">
      <c r="B25" s="7" t="s">
        <v>51</v>
      </c>
      <c r="K25" s="7" t="s">
        <v>32</v>
      </c>
      <c r="L25" s="7" t="s">
        <v>52</v>
      </c>
      <c r="M25" t="str">
        <f t="shared" si="1"/>
        <v>0401-0004</v>
      </c>
      <c r="N25" t="s">
        <v>67</v>
      </c>
    </row>
    <row r="26" spans="2:14">
      <c r="B26" s="7" t="s">
        <v>52</v>
      </c>
      <c r="K26" s="7" t="s">
        <v>32</v>
      </c>
      <c r="L26" s="7" t="s">
        <v>7</v>
      </c>
      <c r="M26" t="str">
        <f t="shared" si="1"/>
        <v>0401-0005</v>
      </c>
      <c r="N26" t="s">
        <v>257</v>
      </c>
    </row>
    <row r="27" spans="2:14">
      <c r="B27" s="7" t="s">
        <v>7</v>
      </c>
      <c r="K27" s="7" t="s">
        <v>32</v>
      </c>
      <c r="L27" s="7" t="s">
        <v>6</v>
      </c>
      <c r="M27" t="str">
        <f t="shared" si="1"/>
        <v>0401-0006</v>
      </c>
      <c r="N27" t="s">
        <v>68</v>
      </c>
    </row>
    <row r="28" spans="2:14">
      <c r="B28" s="7" t="s">
        <v>6</v>
      </c>
      <c r="K28" s="7" t="s">
        <v>37</v>
      </c>
      <c r="L28" s="7" t="s">
        <v>50</v>
      </c>
      <c r="M28" t="str">
        <f t="shared" si="1"/>
        <v>0701-0002</v>
      </c>
      <c r="N28" t="s">
        <v>258</v>
      </c>
    </row>
    <row r="29" spans="2:14">
      <c r="B29" s="7" t="s">
        <v>58</v>
      </c>
      <c r="K29" s="7" t="s">
        <v>37</v>
      </c>
      <c r="L29" s="7" t="s">
        <v>52</v>
      </c>
      <c r="M29" t="str">
        <f t="shared" si="1"/>
        <v>0701-0004</v>
      </c>
      <c r="N29" t="s">
        <v>69</v>
      </c>
    </row>
    <row r="30" spans="2:14">
      <c r="B30" s="7" t="s">
        <v>59</v>
      </c>
      <c r="K30" s="7" t="s">
        <v>38</v>
      </c>
      <c r="L30" s="7" t="s">
        <v>49</v>
      </c>
      <c r="M30" t="str">
        <f t="shared" si="1"/>
        <v>2001-0001</v>
      </c>
      <c r="N30" t="s">
        <v>259</v>
      </c>
    </row>
    <row r="31" spans="2:14">
      <c r="B31" s="7" t="s">
        <v>60</v>
      </c>
      <c r="K31" s="7" t="s">
        <v>39</v>
      </c>
      <c r="L31" s="7" t="s">
        <v>49</v>
      </c>
      <c r="M31" t="str">
        <f t="shared" si="1"/>
        <v>2002-0001</v>
      </c>
      <c r="N31" t="s">
        <v>70</v>
      </c>
    </row>
    <row r="32" spans="2:14">
      <c r="B32" s="7" t="s">
        <v>62</v>
      </c>
      <c r="K32" s="7" t="s">
        <v>40</v>
      </c>
      <c r="L32" s="7" t="s">
        <v>49</v>
      </c>
      <c r="M32" t="str">
        <f t="shared" si="1"/>
        <v>2003-0001</v>
      </c>
      <c r="N32" t="s">
        <v>71</v>
      </c>
    </row>
    <row r="33" spans="2:14">
      <c r="B33" s="7" t="s">
        <v>93</v>
      </c>
      <c r="K33" s="7" t="s">
        <v>41</v>
      </c>
      <c r="L33" s="7" t="s">
        <v>49</v>
      </c>
      <c r="M33" t="str">
        <f t="shared" si="1"/>
        <v>0901-0001</v>
      </c>
      <c r="N33" t="s">
        <v>260</v>
      </c>
    </row>
    <row r="34" spans="2:14">
      <c r="B34" s="7" t="s">
        <v>94</v>
      </c>
      <c r="K34" s="7" t="s">
        <v>41</v>
      </c>
      <c r="L34" s="7" t="s">
        <v>50</v>
      </c>
      <c r="M34" t="str">
        <f t="shared" si="1"/>
        <v>0901-0002</v>
      </c>
      <c r="N34" t="s">
        <v>261</v>
      </c>
    </row>
    <row r="35" spans="2:14">
      <c r="B35" s="7" t="s">
        <v>95</v>
      </c>
      <c r="K35" s="7" t="s">
        <v>41</v>
      </c>
      <c r="L35" s="7" t="s">
        <v>51</v>
      </c>
      <c r="M35" t="str">
        <f t="shared" si="1"/>
        <v>0901-0003</v>
      </c>
      <c r="N35" t="s">
        <v>262</v>
      </c>
    </row>
    <row r="36" spans="2:14">
      <c r="B36" s="7" t="s">
        <v>96</v>
      </c>
      <c r="K36" s="7" t="s">
        <v>41</v>
      </c>
      <c r="L36" s="7" t="s">
        <v>52</v>
      </c>
      <c r="M36" t="str">
        <f t="shared" si="1"/>
        <v>0901-0004</v>
      </c>
      <c r="N36" t="s">
        <v>72</v>
      </c>
    </row>
    <row r="37" spans="2:14">
      <c r="K37" s="7" t="s">
        <v>41</v>
      </c>
      <c r="L37" s="7" t="s">
        <v>7</v>
      </c>
      <c r="M37" t="str">
        <f t="shared" si="1"/>
        <v>0901-0005</v>
      </c>
      <c r="N37" t="s">
        <v>73</v>
      </c>
    </row>
    <row r="38" spans="2:14">
      <c r="K38" s="7" t="s">
        <v>41</v>
      </c>
      <c r="L38" s="7" t="s">
        <v>6</v>
      </c>
      <c r="M38" t="str">
        <f t="shared" si="1"/>
        <v>0901-0006</v>
      </c>
      <c r="N38" t="s">
        <v>263</v>
      </c>
    </row>
    <row r="39" spans="2:14">
      <c r="K39" s="7" t="s">
        <v>41</v>
      </c>
      <c r="L39" s="7" t="s">
        <v>58</v>
      </c>
      <c r="M39" t="str">
        <f t="shared" ref="M39:M68" si="2">+CONCATENATE(K39,"-",L39)</f>
        <v>0901-0007</v>
      </c>
      <c r="N39" t="s">
        <v>264</v>
      </c>
    </row>
    <row r="40" spans="2:14">
      <c r="K40" s="7" t="s">
        <v>41</v>
      </c>
      <c r="L40" s="7" t="s">
        <v>59</v>
      </c>
      <c r="M40" t="str">
        <f t="shared" si="2"/>
        <v>0901-0008</v>
      </c>
      <c r="N40" t="s">
        <v>265</v>
      </c>
    </row>
    <row r="41" spans="2:14">
      <c r="K41" s="7" t="s">
        <v>42</v>
      </c>
      <c r="L41" s="7" t="s">
        <v>49</v>
      </c>
      <c r="M41" t="str">
        <f t="shared" si="2"/>
        <v>1801-0001</v>
      </c>
      <c r="N41" t="s">
        <v>266</v>
      </c>
    </row>
    <row r="42" spans="2:14">
      <c r="K42" s="7" t="s">
        <v>42</v>
      </c>
      <c r="L42" s="7" t="s">
        <v>50</v>
      </c>
      <c r="M42" t="str">
        <f t="shared" si="2"/>
        <v>1801-0002</v>
      </c>
      <c r="N42" t="s">
        <v>74</v>
      </c>
    </row>
    <row r="43" spans="2:14">
      <c r="K43" s="7" t="s">
        <v>42</v>
      </c>
      <c r="L43" s="7" t="s">
        <v>51</v>
      </c>
      <c r="M43" t="str">
        <f t="shared" si="2"/>
        <v>1801-0003</v>
      </c>
      <c r="N43" t="s">
        <v>75</v>
      </c>
    </row>
    <row r="44" spans="2:14">
      <c r="K44" s="7" t="s">
        <v>43</v>
      </c>
      <c r="L44" s="7" t="s">
        <v>49</v>
      </c>
      <c r="M44" t="str">
        <f t="shared" si="2"/>
        <v>1201-0001</v>
      </c>
      <c r="N44" t="s">
        <v>267</v>
      </c>
    </row>
    <row r="45" spans="2:14">
      <c r="K45" s="7" t="s">
        <v>43</v>
      </c>
      <c r="L45" s="7" t="s">
        <v>50</v>
      </c>
      <c r="M45" t="str">
        <f t="shared" si="2"/>
        <v>1201-0002</v>
      </c>
      <c r="N45" t="s">
        <v>76</v>
      </c>
    </row>
    <row r="46" spans="2:14">
      <c r="K46" s="7" t="s">
        <v>43</v>
      </c>
      <c r="L46" s="7" t="s">
        <v>51</v>
      </c>
      <c r="M46" t="str">
        <f t="shared" si="2"/>
        <v>1201-0003</v>
      </c>
      <c r="N46" t="s">
        <v>77</v>
      </c>
    </row>
    <row r="47" spans="2:14">
      <c r="K47" s="7" t="s">
        <v>43</v>
      </c>
      <c r="L47" s="7" t="s">
        <v>52</v>
      </c>
      <c r="M47" t="str">
        <f t="shared" si="2"/>
        <v>1201-0004</v>
      </c>
      <c r="N47" t="s">
        <v>78</v>
      </c>
    </row>
    <row r="48" spans="2:14">
      <c r="K48" s="7" t="s">
        <v>43</v>
      </c>
      <c r="L48" s="7" t="s">
        <v>7</v>
      </c>
      <c r="M48" t="str">
        <f t="shared" si="2"/>
        <v>1201-0005</v>
      </c>
      <c r="N48" t="s">
        <v>79</v>
      </c>
    </row>
    <row r="49" spans="11:14">
      <c r="K49" s="7" t="s">
        <v>43</v>
      </c>
      <c r="L49" s="7" t="s">
        <v>6</v>
      </c>
      <c r="M49" t="str">
        <f t="shared" si="2"/>
        <v>1201-0006</v>
      </c>
      <c r="N49" t="s">
        <v>80</v>
      </c>
    </row>
    <row r="50" spans="11:14">
      <c r="K50" s="7" t="s">
        <v>44</v>
      </c>
      <c r="L50" s="7" t="s">
        <v>49</v>
      </c>
      <c r="M50" t="str">
        <f t="shared" si="2"/>
        <v>1301-0001</v>
      </c>
      <c r="N50" t="s">
        <v>268</v>
      </c>
    </row>
    <row r="51" spans="11:14">
      <c r="K51" s="7" t="s">
        <v>44</v>
      </c>
      <c r="L51" s="7" t="s">
        <v>50</v>
      </c>
      <c r="M51" t="str">
        <f t="shared" si="2"/>
        <v>1301-0002</v>
      </c>
      <c r="N51" t="s">
        <v>269</v>
      </c>
    </row>
    <row r="52" spans="11:14">
      <c r="K52" s="7" t="s">
        <v>44</v>
      </c>
      <c r="L52" s="7" t="s">
        <v>52</v>
      </c>
      <c r="M52" t="str">
        <f t="shared" si="2"/>
        <v>1301-0004</v>
      </c>
      <c r="N52" t="s">
        <v>81</v>
      </c>
    </row>
    <row r="53" spans="11:14">
      <c r="K53" s="7" t="s">
        <v>44</v>
      </c>
      <c r="L53" s="7" t="s">
        <v>7</v>
      </c>
      <c r="M53" t="str">
        <f t="shared" si="2"/>
        <v>1301-0005</v>
      </c>
      <c r="N53" t="s">
        <v>82</v>
      </c>
    </row>
    <row r="54" spans="11:14">
      <c r="K54" s="7" t="s">
        <v>45</v>
      </c>
      <c r="L54" s="7" t="s">
        <v>49</v>
      </c>
      <c r="M54" t="str">
        <f t="shared" si="2"/>
        <v>0602-0001</v>
      </c>
      <c r="N54" t="s">
        <v>270</v>
      </c>
    </row>
    <row r="55" spans="11:14">
      <c r="K55" s="7" t="s">
        <v>45</v>
      </c>
      <c r="L55" s="7" t="s">
        <v>50</v>
      </c>
      <c r="M55" t="str">
        <f t="shared" si="2"/>
        <v>0602-0002</v>
      </c>
      <c r="N55" t="s">
        <v>83</v>
      </c>
    </row>
    <row r="56" spans="11:14">
      <c r="K56" s="7" t="s">
        <v>45</v>
      </c>
      <c r="L56" s="7" t="s">
        <v>51</v>
      </c>
      <c r="M56" t="str">
        <f t="shared" si="2"/>
        <v>0602-0003</v>
      </c>
      <c r="N56" t="s">
        <v>84</v>
      </c>
    </row>
    <row r="57" spans="11:14">
      <c r="K57" s="7" t="s">
        <v>45</v>
      </c>
      <c r="L57" s="7" t="s">
        <v>52</v>
      </c>
      <c r="M57" t="str">
        <f t="shared" si="2"/>
        <v>0602-0004</v>
      </c>
      <c r="N57" t="s">
        <v>85</v>
      </c>
    </row>
    <row r="58" spans="11:14">
      <c r="K58" s="7" t="s">
        <v>45</v>
      </c>
      <c r="L58" s="7" t="s">
        <v>7</v>
      </c>
      <c r="M58" t="str">
        <f t="shared" si="2"/>
        <v>0602-0005</v>
      </c>
      <c r="N58" t="s">
        <v>86</v>
      </c>
    </row>
    <row r="59" spans="11:14">
      <c r="K59" s="7" t="s">
        <v>45</v>
      </c>
      <c r="L59" s="7" t="s">
        <v>6</v>
      </c>
      <c r="M59" t="str">
        <f t="shared" si="2"/>
        <v>0602-0006</v>
      </c>
      <c r="N59" t="s">
        <v>87</v>
      </c>
    </row>
    <row r="60" spans="11:14">
      <c r="K60" s="7" t="s">
        <v>45</v>
      </c>
      <c r="L60" s="7" t="s">
        <v>58</v>
      </c>
      <c r="M60" t="str">
        <f t="shared" si="2"/>
        <v>0602-0007</v>
      </c>
      <c r="N60" t="s">
        <v>88</v>
      </c>
    </row>
    <row r="61" spans="11:14">
      <c r="K61" s="7" t="s">
        <v>45</v>
      </c>
      <c r="L61" s="7" t="s">
        <v>60</v>
      </c>
      <c r="M61" t="str">
        <f t="shared" si="2"/>
        <v>0602-0009</v>
      </c>
      <c r="N61" t="s">
        <v>89</v>
      </c>
    </row>
    <row r="62" spans="11:14">
      <c r="K62" s="7" t="s">
        <v>45</v>
      </c>
      <c r="L62" s="7" t="s">
        <v>62</v>
      </c>
      <c r="M62" t="str">
        <f t="shared" si="2"/>
        <v>0602-0010</v>
      </c>
      <c r="N62" t="s">
        <v>90</v>
      </c>
    </row>
    <row r="63" spans="11:14">
      <c r="K63" s="7" t="s">
        <v>45</v>
      </c>
      <c r="L63" s="7" t="s">
        <v>93</v>
      </c>
      <c r="M63" t="str">
        <f t="shared" si="2"/>
        <v>0602-0011</v>
      </c>
      <c r="N63" t="s">
        <v>91</v>
      </c>
    </row>
    <row r="64" spans="11:14">
      <c r="K64" s="7" t="s">
        <v>45</v>
      </c>
      <c r="L64" s="7" t="s">
        <v>96</v>
      </c>
      <c r="M64" t="str">
        <f t="shared" si="2"/>
        <v>0602-0014</v>
      </c>
      <c r="N64" t="s">
        <v>92</v>
      </c>
    </row>
    <row r="65" spans="11:14">
      <c r="K65" s="7" t="s">
        <v>46</v>
      </c>
      <c r="L65" s="7" t="s">
        <v>49</v>
      </c>
      <c r="M65" t="str">
        <f t="shared" si="2"/>
        <v>2101-0001</v>
      </c>
      <c r="N65" t="s">
        <v>271</v>
      </c>
    </row>
    <row r="66" spans="11:14">
      <c r="K66" s="7" t="s">
        <v>46</v>
      </c>
      <c r="L66" s="7" t="s">
        <v>50</v>
      </c>
      <c r="M66" t="str">
        <f t="shared" si="2"/>
        <v>2101-0002</v>
      </c>
      <c r="N66" t="s">
        <v>97</v>
      </c>
    </row>
    <row r="67" spans="11:14">
      <c r="K67" s="7" t="s">
        <v>46</v>
      </c>
      <c r="L67" s="7" t="s">
        <v>51</v>
      </c>
      <c r="M67" t="str">
        <f t="shared" si="2"/>
        <v>2101-0003</v>
      </c>
      <c r="N67" t="s">
        <v>98</v>
      </c>
    </row>
    <row r="68" spans="11:14">
      <c r="K68" s="7" t="s">
        <v>47</v>
      </c>
      <c r="L68" s="7" t="s">
        <v>49</v>
      </c>
      <c r="M68" t="str">
        <f t="shared" si="2"/>
        <v>0501-0001</v>
      </c>
      <c r="N68" t="s">
        <v>272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41"/>
  <sheetViews>
    <sheetView topLeftCell="B1" workbookViewId="0">
      <selection activeCell="L11" sqref="L11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17.28515625" customWidth="1"/>
    <col min="15" max="15" width="15.7109375" customWidth="1"/>
    <col min="16" max="16" width="14.28515625" customWidth="1"/>
    <col min="17" max="17" width="42.7109375" style="58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2'!$B$2</f>
        <v xml:space="preserve"> ЈЛС</v>
      </c>
      <c r="D2" s="23">
        <f>+'програм 2'!$C$2</f>
        <v>205</v>
      </c>
      <c r="E2" s="167" t="s">
        <v>281</v>
      </c>
      <c r="F2" s="168"/>
      <c r="G2" s="168"/>
      <c r="H2" s="168"/>
      <c r="I2" s="168"/>
      <c r="J2" s="168"/>
      <c r="K2" s="168"/>
      <c r="L2" s="168"/>
      <c r="M2" s="169"/>
      <c r="Q2" s="58" t="s">
        <v>275</v>
      </c>
    </row>
    <row r="3" spans="1:17" ht="57" customHeight="1" thickBot="1">
      <c r="C3" t="s">
        <v>5</v>
      </c>
      <c r="D3" s="24" t="s">
        <v>33</v>
      </c>
      <c r="E3" s="106" t="s">
        <v>15</v>
      </c>
      <c r="F3" s="112"/>
      <c r="G3" s="112"/>
      <c r="H3" s="112"/>
      <c r="I3" s="112"/>
      <c r="J3" s="112"/>
      <c r="K3" s="112"/>
      <c r="L3" s="112"/>
      <c r="M3" s="113"/>
      <c r="N3" s="30" t="s">
        <v>311</v>
      </c>
      <c r="O3" s="30" t="s">
        <v>312</v>
      </c>
      <c r="P3" s="30" t="s">
        <v>320</v>
      </c>
      <c r="Q3" s="62" t="s">
        <v>276</v>
      </c>
    </row>
    <row r="4" spans="1:17" ht="15.75" thickBot="1">
      <c r="A4" s="12" t="str">
        <f>CONCATENATE(D3,"-",D4)</f>
        <v>1102-0001</v>
      </c>
      <c r="C4" t="s">
        <v>99</v>
      </c>
      <c r="D4" s="24" t="s">
        <v>49</v>
      </c>
      <c r="E4" s="106" t="s">
        <v>249</v>
      </c>
      <c r="F4" s="112"/>
      <c r="G4" s="112"/>
      <c r="H4" s="112"/>
      <c r="I4" s="112"/>
      <c r="J4" s="112"/>
      <c r="K4" s="112"/>
      <c r="L4" s="112"/>
      <c r="M4" s="113"/>
      <c r="N4" s="25">
        <v>70500</v>
      </c>
      <c r="O4" s="25">
        <v>70500</v>
      </c>
      <c r="P4" s="25">
        <v>39552</v>
      </c>
      <c r="Q4" s="61">
        <f>P4/O4</f>
        <v>0.56102127659574463</v>
      </c>
    </row>
    <row r="5" spans="1:17" ht="15.75" thickBot="1">
      <c r="C5" t="s">
        <v>10</v>
      </c>
      <c r="D5" s="164" t="s">
        <v>280</v>
      </c>
      <c r="E5" s="165"/>
      <c r="F5" s="165"/>
      <c r="G5" s="166"/>
    </row>
    <row r="7" spans="1:17" ht="15.75" thickBot="1">
      <c r="C7" s="116" t="s">
        <v>13</v>
      </c>
      <c r="D7" s="116"/>
      <c r="E7" s="116"/>
      <c r="F7" s="116"/>
      <c r="G7" s="116"/>
    </row>
    <row r="8" spans="1:17">
      <c r="C8" s="117" t="s">
        <v>282</v>
      </c>
      <c r="D8" s="118"/>
      <c r="E8" s="118"/>
      <c r="F8" s="118"/>
      <c r="G8" s="119"/>
    </row>
    <row r="9" spans="1:17">
      <c r="C9" s="120"/>
      <c r="D9" s="121"/>
      <c r="E9" s="121"/>
      <c r="F9" s="121"/>
      <c r="G9" s="122"/>
    </row>
    <row r="10" spans="1:17">
      <c r="C10" s="120"/>
      <c r="D10" s="121"/>
      <c r="E10" s="121"/>
      <c r="F10" s="121"/>
      <c r="G10" s="122"/>
    </row>
    <row r="11" spans="1:17">
      <c r="C11" s="120"/>
      <c r="D11" s="121"/>
      <c r="E11" s="121"/>
      <c r="F11" s="121"/>
      <c r="G11" s="122"/>
    </row>
    <row r="12" spans="1:17">
      <c r="C12" s="120"/>
      <c r="D12" s="121"/>
      <c r="E12" s="121"/>
      <c r="F12" s="121"/>
      <c r="G12" s="122"/>
    </row>
    <row r="13" spans="1:17">
      <c r="C13" s="120"/>
      <c r="D13" s="121"/>
      <c r="E13" s="121"/>
      <c r="F13" s="121"/>
      <c r="G13" s="122"/>
      <c r="J13" s="13"/>
    </row>
    <row r="14" spans="1:17">
      <c r="C14" s="120"/>
      <c r="D14" s="121"/>
      <c r="E14" s="121"/>
      <c r="F14" s="121"/>
      <c r="G14" s="122"/>
    </row>
    <row r="15" spans="1:17">
      <c r="C15" s="120"/>
      <c r="D15" s="121"/>
      <c r="E15" s="121"/>
      <c r="F15" s="121"/>
      <c r="G15" s="122"/>
    </row>
    <row r="16" spans="1:17">
      <c r="C16" s="120"/>
      <c r="D16" s="121"/>
      <c r="E16" s="121"/>
      <c r="F16" s="121"/>
      <c r="G16" s="122"/>
    </row>
    <row r="17" spans="3:14" ht="7.5" customHeight="1">
      <c r="C17" s="120"/>
      <c r="D17" s="121"/>
      <c r="E17" s="121"/>
      <c r="F17" s="121"/>
      <c r="G17" s="122"/>
    </row>
    <row r="18" spans="3:14" hidden="1">
      <c r="C18" s="120"/>
      <c r="D18" s="121"/>
      <c r="E18" s="121"/>
      <c r="F18" s="121"/>
      <c r="G18" s="122"/>
    </row>
    <row r="19" spans="3:14" hidden="1">
      <c r="C19" s="120"/>
      <c r="D19" s="121"/>
      <c r="E19" s="121"/>
      <c r="F19" s="121"/>
      <c r="G19" s="122"/>
    </row>
    <row r="20" spans="3:14" hidden="1">
      <c r="C20" s="120"/>
      <c r="D20" s="121"/>
      <c r="E20" s="121"/>
      <c r="F20" s="121"/>
      <c r="G20" s="122"/>
    </row>
    <row r="21" spans="3:14" hidden="1">
      <c r="C21" s="120"/>
      <c r="D21" s="121"/>
      <c r="E21" s="121"/>
      <c r="F21" s="121"/>
      <c r="G21" s="122"/>
    </row>
    <row r="22" spans="3:14" hidden="1">
      <c r="C22" s="120"/>
      <c r="D22" s="121"/>
      <c r="E22" s="121"/>
      <c r="F22" s="121"/>
      <c r="G22" s="122"/>
    </row>
    <row r="23" spans="3:14" ht="15.75" thickBot="1">
      <c r="C23" s="123"/>
      <c r="D23" s="124"/>
      <c r="E23" s="124"/>
      <c r="F23" s="124"/>
      <c r="G23" s="125"/>
    </row>
    <row r="24" spans="3:14" ht="15.75" thickBot="1"/>
    <row r="25" spans="3:14" ht="50.25" customHeight="1" thickBot="1">
      <c r="C25" s="31" t="s">
        <v>9</v>
      </c>
      <c r="D25" s="151" t="s">
        <v>278</v>
      </c>
      <c r="E25" s="152"/>
      <c r="F25" s="152"/>
      <c r="G25" s="153"/>
      <c r="H25" s="13"/>
      <c r="I25" s="13"/>
      <c r="J25" s="13"/>
      <c r="K25" s="13"/>
      <c r="L25" s="13"/>
      <c r="M25" s="13"/>
      <c r="N25" s="13"/>
    </row>
    <row r="26" spans="3:14" ht="15.75" thickBot="1">
      <c r="C26" s="154" t="s">
        <v>1</v>
      </c>
      <c r="D26" s="154" t="s">
        <v>2</v>
      </c>
      <c r="E26" s="32" t="s">
        <v>3</v>
      </c>
      <c r="F26" s="32" t="s">
        <v>4</v>
      </c>
      <c r="G26" s="154" t="s">
        <v>317</v>
      </c>
      <c r="H26" s="156" t="s">
        <v>14</v>
      </c>
      <c r="I26" s="157"/>
      <c r="J26" s="157"/>
      <c r="K26" s="157"/>
      <c r="L26" s="157"/>
      <c r="M26" s="157"/>
      <c r="N26" s="157"/>
    </row>
    <row r="27" spans="3:14" ht="15.75" thickBot="1">
      <c r="C27" s="155"/>
      <c r="D27" s="155"/>
      <c r="E27" s="33" t="s">
        <v>315</v>
      </c>
      <c r="F27" s="33" t="s">
        <v>316</v>
      </c>
      <c r="G27" s="155"/>
      <c r="H27" s="158" t="s">
        <v>322</v>
      </c>
      <c r="I27" s="159"/>
      <c r="J27" s="159"/>
      <c r="K27" s="159"/>
      <c r="L27" s="159"/>
      <c r="M27" s="159"/>
      <c r="N27" s="160"/>
    </row>
    <row r="28" spans="3:14" ht="15.75" thickBot="1">
      <c r="C28" s="34" t="s">
        <v>279</v>
      </c>
      <c r="D28" s="35" t="s">
        <v>283</v>
      </c>
      <c r="E28" s="36"/>
      <c r="F28" s="36"/>
      <c r="G28" s="36"/>
      <c r="H28" s="161"/>
      <c r="I28" s="162"/>
      <c r="J28" s="162"/>
      <c r="K28" s="162"/>
      <c r="L28" s="162"/>
      <c r="M28" s="162"/>
      <c r="N28" s="163"/>
    </row>
    <row r="29" spans="3:14" ht="28.5" customHeight="1" thickBot="1">
      <c r="C29" s="37" t="s">
        <v>11</v>
      </c>
      <c r="D29" s="148" t="s">
        <v>277</v>
      </c>
      <c r="E29" s="149"/>
      <c r="F29" s="149"/>
      <c r="G29" s="150"/>
      <c r="H29" s="13"/>
      <c r="I29" s="13"/>
      <c r="J29" s="13"/>
      <c r="K29" s="13"/>
      <c r="L29" s="13"/>
      <c r="M29" s="13"/>
      <c r="N29" s="13"/>
    </row>
    <row r="30" spans="3:14" ht="28.5" customHeight="1">
      <c r="C30" s="4"/>
      <c r="D30" s="5"/>
      <c r="E30" s="6"/>
      <c r="F30" s="6"/>
      <c r="G30" s="6"/>
    </row>
    <row r="31" spans="3:14" ht="47.25" customHeight="1"/>
    <row r="32" spans="3:14" ht="15.75" customHeight="1"/>
    <row r="35" ht="28.5" customHeight="1"/>
    <row r="36" ht="21.75" customHeight="1"/>
    <row r="37" ht="45" customHeight="1"/>
    <row r="38" ht="15.75" customHeight="1"/>
    <row r="41" ht="28.5" customHeight="1"/>
  </sheetData>
  <mergeCells count="13">
    <mergeCell ref="E4:M4"/>
    <mergeCell ref="H26:N26"/>
    <mergeCell ref="H27:N28"/>
    <mergeCell ref="D5:G5"/>
    <mergeCell ref="E2:M2"/>
    <mergeCell ref="E3:M3"/>
    <mergeCell ref="C7:G7"/>
    <mergeCell ref="C8:G23"/>
    <mergeCell ref="D29:G29"/>
    <mergeCell ref="D25:G25"/>
    <mergeCell ref="C26:C27"/>
    <mergeCell ref="D26:D27"/>
    <mergeCell ref="G26:G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R44"/>
  <sheetViews>
    <sheetView topLeftCell="B1" workbookViewId="0">
      <selection activeCell="C26" sqref="C26:N29"/>
    </sheetView>
  </sheetViews>
  <sheetFormatPr defaultColWidth="8.7109375" defaultRowHeight="15"/>
  <cols>
    <col min="1" max="1" width="9.28515625" style="27" hidden="1" customWidth="1"/>
    <col min="2" max="2" width="8.28515625" style="27" customWidth="1"/>
    <col min="3" max="3" width="40.5703125" style="27" customWidth="1"/>
    <col min="4" max="4" width="13.28515625" style="27" customWidth="1"/>
    <col min="5" max="5" width="12.7109375" style="27" customWidth="1"/>
    <col min="6" max="6" width="12.5703125" style="27" customWidth="1"/>
    <col min="7" max="7" width="12.7109375" style="27" customWidth="1"/>
    <col min="8" max="8" width="6.42578125" style="27" customWidth="1"/>
    <col min="9" max="9" width="3.5703125" style="27" customWidth="1"/>
    <col min="10" max="10" width="3.42578125" style="27" customWidth="1"/>
    <col min="11" max="11" width="4.28515625" style="27" customWidth="1"/>
    <col min="12" max="12" width="5.28515625" style="27" customWidth="1"/>
    <col min="13" max="13" width="4.5703125" style="27" customWidth="1"/>
    <col min="14" max="14" width="34.5703125" style="27" customWidth="1"/>
    <col min="15" max="15" width="17.28515625" style="27" customWidth="1"/>
    <col min="16" max="16" width="10.28515625" style="27" customWidth="1"/>
    <col min="17" max="17" width="11.28515625" style="27" customWidth="1"/>
    <col min="18" max="16384" width="8.7109375" style="27"/>
  </cols>
  <sheetData>
    <row r="1" spans="1:18" ht="15.75" thickBot="1">
      <c r="C1"/>
      <c r="D1" t="s">
        <v>12</v>
      </c>
      <c r="E1" t="s">
        <v>0</v>
      </c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5.75" thickBot="1">
      <c r="C2" t="str">
        <f>+'[1]програм 1'!$B$2</f>
        <v xml:space="preserve"> ЈЛС</v>
      </c>
      <c r="D2" s="23">
        <v>205</v>
      </c>
      <c r="E2" s="167" t="s">
        <v>299</v>
      </c>
      <c r="F2" s="168"/>
      <c r="G2" s="168"/>
      <c r="H2" s="168"/>
      <c r="I2" s="168"/>
      <c r="J2" s="168"/>
      <c r="K2" s="168"/>
      <c r="L2" s="168"/>
      <c r="M2" s="169"/>
      <c r="N2"/>
      <c r="O2"/>
      <c r="P2"/>
      <c r="Q2" t="s">
        <v>275</v>
      </c>
      <c r="R2"/>
    </row>
    <row r="3" spans="1:18" ht="76.900000000000006" customHeight="1" thickBot="1">
      <c r="C3" t="s">
        <v>5</v>
      </c>
      <c r="D3" s="50" t="s">
        <v>33</v>
      </c>
      <c r="E3" s="182" t="s">
        <v>301</v>
      </c>
      <c r="F3" s="183"/>
      <c r="G3" s="183"/>
      <c r="H3" s="183"/>
      <c r="I3" s="183"/>
      <c r="J3" s="183"/>
      <c r="K3" s="183"/>
      <c r="L3" s="183"/>
      <c r="M3" s="184"/>
      <c r="N3" s="25" t="s">
        <v>311</v>
      </c>
      <c r="O3" s="25" t="s">
        <v>312</v>
      </c>
      <c r="P3" s="64" t="s">
        <v>313</v>
      </c>
      <c r="Q3" s="30" t="s">
        <v>276</v>
      </c>
      <c r="R3"/>
    </row>
    <row r="4" spans="1:18" ht="15.75" thickBot="1">
      <c r="A4" s="28" t="str">
        <f>CONCATENATE(D3,"-",D4)</f>
        <v>1102-0002</v>
      </c>
      <c r="C4" t="s">
        <v>99</v>
      </c>
      <c r="D4" s="50" t="s">
        <v>50</v>
      </c>
      <c r="E4" s="182" t="s">
        <v>53</v>
      </c>
      <c r="F4" s="183"/>
      <c r="G4" s="183"/>
      <c r="H4" s="183"/>
      <c r="I4" s="183"/>
      <c r="J4" s="183"/>
      <c r="K4" s="183"/>
      <c r="L4" s="183"/>
      <c r="M4" s="184"/>
      <c r="N4" s="51">
        <v>24346</v>
      </c>
      <c r="O4" s="51">
        <f>32779</f>
        <v>32779</v>
      </c>
      <c r="P4" s="51">
        <v>14440</v>
      </c>
      <c r="Q4" s="26">
        <f>P4/O4</f>
        <v>0.44052594649013088</v>
      </c>
      <c r="R4"/>
    </row>
    <row r="5" spans="1:18" ht="15.75" thickBot="1">
      <c r="C5" t="s">
        <v>10</v>
      </c>
      <c r="D5" s="164" t="s">
        <v>321</v>
      </c>
      <c r="E5" s="165"/>
      <c r="F5" s="165"/>
      <c r="G5" s="166"/>
      <c r="H5"/>
      <c r="I5"/>
      <c r="J5"/>
      <c r="K5"/>
      <c r="L5"/>
      <c r="M5"/>
      <c r="N5"/>
      <c r="O5"/>
      <c r="P5"/>
      <c r="Q5"/>
      <c r="R5"/>
    </row>
    <row r="6" spans="1:18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5.75" thickBot="1">
      <c r="C7" s="116" t="s">
        <v>13</v>
      </c>
      <c r="D7" s="116"/>
      <c r="E7" s="116"/>
      <c r="F7" s="116"/>
      <c r="G7" s="116"/>
      <c r="H7"/>
      <c r="I7"/>
      <c r="J7"/>
      <c r="K7"/>
      <c r="L7"/>
      <c r="M7"/>
      <c r="N7"/>
      <c r="O7"/>
      <c r="P7"/>
      <c r="Q7"/>
      <c r="R7"/>
    </row>
    <row r="8" spans="1:18" ht="15" customHeight="1">
      <c r="C8" s="170" t="s">
        <v>284</v>
      </c>
      <c r="D8" s="171"/>
      <c r="E8" s="171"/>
      <c r="F8" s="171"/>
      <c r="G8" s="172"/>
      <c r="H8"/>
      <c r="I8"/>
      <c r="J8"/>
      <c r="K8"/>
      <c r="L8"/>
      <c r="M8"/>
      <c r="N8"/>
      <c r="O8"/>
      <c r="P8"/>
      <c r="Q8"/>
      <c r="R8"/>
    </row>
    <row r="9" spans="1:18">
      <c r="C9" s="173"/>
      <c r="D9" s="174"/>
      <c r="E9" s="174"/>
      <c r="F9" s="174"/>
      <c r="G9" s="175"/>
      <c r="H9"/>
      <c r="I9"/>
      <c r="J9"/>
      <c r="K9"/>
      <c r="L9"/>
      <c r="M9"/>
      <c r="N9"/>
      <c r="O9"/>
      <c r="P9"/>
      <c r="Q9"/>
      <c r="R9"/>
    </row>
    <row r="10" spans="1:18">
      <c r="C10" s="173"/>
      <c r="D10" s="174"/>
      <c r="E10" s="174"/>
      <c r="F10" s="174"/>
      <c r="G10" s="175"/>
      <c r="H10"/>
      <c r="I10"/>
      <c r="J10"/>
      <c r="K10"/>
      <c r="L10"/>
      <c r="M10"/>
      <c r="N10"/>
      <c r="O10"/>
      <c r="P10"/>
      <c r="Q10"/>
      <c r="R10"/>
    </row>
    <row r="11" spans="1:18">
      <c r="C11" s="173"/>
      <c r="D11" s="174"/>
      <c r="E11" s="174"/>
      <c r="F11" s="174"/>
      <c r="G11" s="175"/>
      <c r="H11"/>
      <c r="I11"/>
      <c r="J11"/>
      <c r="K11"/>
      <c r="L11"/>
      <c r="M11"/>
      <c r="N11"/>
      <c r="O11"/>
      <c r="P11"/>
      <c r="Q11"/>
      <c r="R11"/>
    </row>
    <row r="12" spans="1:18">
      <c r="C12" s="173"/>
      <c r="D12" s="174"/>
      <c r="E12" s="174"/>
      <c r="F12" s="174"/>
      <c r="G12" s="175"/>
      <c r="H12"/>
      <c r="I12"/>
      <c r="J12"/>
      <c r="K12"/>
      <c r="L12"/>
      <c r="M12"/>
      <c r="N12"/>
      <c r="O12"/>
      <c r="P12"/>
      <c r="Q12"/>
      <c r="R12"/>
    </row>
    <row r="13" spans="1:18">
      <c r="C13" s="173"/>
      <c r="D13" s="174"/>
      <c r="E13" s="174"/>
      <c r="F13" s="174"/>
      <c r="G13" s="175"/>
      <c r="H13"/>
      <c r="I13"/>
      <c r="J13"/>
      <c r="K13"/>
      <c r="L13"/>
      <c r="M13"/>
      <c r="N13"/>
      <c r="O13"/>
      <c r="P13"/>
      <c r="Q13"/>
      <c r="R13"/>
    </row>
    <row r="14" spans="1:18">
      <c r="C14" s="173"/>
      <c r="D14" s="174"/>
      <c r="E14" s="174"/>
      <c r="F14" s="174"/>
      <c r="G14" s="175"/>
      <c r="H14"/>
      <c r="I14"/>
      <c r="J14"/>
      <c r="K14"/>
      <c r="L14"/>
      <c r="M14"/>
      <c r="N14"/>
      <c r="O14"/>
      <c r="P14"/>
      <c r="Q14"/>
      <c r="R14"/>
    </row>
    <row r="15" spans="1:18">
      <c r="C15" s="173"/>
      <c r="D15" s="174"/>
      <c r="E15" s="174"/>
      <c r="F15" s="174"/>
      <c r="G15" s="175"/>
      <c r="H15"/>
      <c r="I15"/>
      <c r="J15"/>
      <c r="K15"/>
      <c r="L15"/>
      <c r="M15"/>
      <c r="N15"/>
      <c r="O15"/>
      <c r="P15"/>
      <c r="Q15"/>
      <c r="R15"/>
    </row>
    <row r="16" spans="1:18">
      <c r="C16" s="173"/>
      <c r="D16" s="174"/>
      <c r="E16" s="174"/>
      <c r="F16" s="174"/>
      <c r="G16" s="175"/>
      <c r="H16"/>
      <c r="I16"/>
      <c r="J16"/>
      <c r="K16"/>
      <c r="L16"/>
      <c r="M16"/>
      <c r="N16"/>
      <c r="O16"/>
      <c r="P16"/>
      <c r="Q16"/>
      <c r="R16"/>
    </row>
    <row r="17" spans="3:18">
      <c r="C17" s="173"/>
      <c r="D17" s="174"/>
      <c r="E17" s="174"/>
      <c r="F17" s="174"/>
      <c r="G17" s="175"/>
      <c r="H17"/>
      <c r="I17"/>
      <c r="J17"/>
      <c r="K17"/>
      <c r="L17"/>
      <c r="M17"/>
      <c r="N17"/>
      <c r="O17"/>
      <c r="P17"/>
      <c r="Q17"/>
      <c r="R17"/>
    </row>
    <row r="18" spans="3:18">
      <c r="C18" s="173"/>
      <c r="D18" s="174"/>
      <c r="E18" s="174"/>
      <c r="F18" s="174"/>
      <c r="G18" s="175"/>
      <c r="H18"/>
      <c r="I18"/>
      <c r="J18"/>
      <c r="K18"/>
      <c r="L18"/>
      <c r="M18"/>
      <c r="N18"/>
      <c r="O18"/>
      <c r="P18"/>
      <c r="Q18"/>
      <c r="R18"/>
    </row>
    <row r="19" spans="3:18">
      <c r="C19" s="173"/>
      <c r="D19" s="174"/>
      <c r="E19" s="174"/>
      <c r="F19" s="174"/>
      <c r="G19" s="175"/>
      <c r="H19"/>
      <c r="I19"/>
      <c r="J19"/>
      <c r="K19"/>
      <c r="L19"/>
      <c r="M19"/>
      <c r="N19"/>
      <c r="O19"/>
      <c r="P19"/>
      <c r="Q19"/>
      <c r="R19"/>
    </row>
    <row r="20" spans="3:18" ht="7.5" customHeight="1">
      <c r="C20" s="173"/>
      <c r="D20" s="174"/>
      <c r="E20" s="174"/>
      <c r="F20" s="174"/>
      <c r="G20" s="175"/>
      <c r="H20"/>
      <c r="I20"/>
      <c r="J20"/>
      <c r="K20"/>
      <c r="L20"/>
      <c r="M20"/>
      <c r="N20"/>
      <c r="O20"/>
      <c r="P20"/>
      <c r="Q20"/>
      <c r="R20"/>
    </row>
    <row r="21" spans="3:18" ht="15" hidden="1" customHeight="1">
      <c r="C21" s="173"/>
      <c r="D21" s="174"/>
      <c r="E21" s="174"/>
      <c r="F21" s="174"/>
      <c r="G21" s="175"/>
      <c r="H21"/>
      <c r="I21"/>
      <c r="J21"/>
      <c r="K21"/>
      <c r="L21"/>
      <c r="M21"/>
      <c r="N21"/>
      <c r="O21"/>
      <c r="P21"/>
      <c r="Q21"/>
      <c r="R21"/>
    </row>
    <row r="22" spans="3:18" ht="15" hidden="1" customHeight="1">
      <c r="C22" s="173"/>
      <c r="D22" s="174"/>
      <c r="E22" s="174"/>
      <c r="F22" s="174"/>
      <c r="G22" s="175"/>
      <c r="H22"/>
      <c r="I22"/>
      <c r="J22"/>
      <c r="K22"/>
      <c r="L22"/>
      <c r="M22"/>
      <c r="N22"/>
      <c r="O22"/>
      <c r="P22"/>
      <c r="Q22"/>
      <c r="R22"/>
    </row>
    <row r="23" spans="3:18" ht="15" hidden="1" customHeight="1">
      <c r="C23" s="176"/>
      <c r="D23" s="177"/>
      <c r="E23" s="177"/>
      <c r="F23" s="177"/>
      <c r="G23" s="178"/>
      <c r="H23"/>
      <c r="I23"/>
      <c r="J23"/>
      <c r="K23"/>
      <c r="L23"/>
      <c r="M23"/>
      <c r="N23"/>
      <c r="O23"/>
      <c r="P23"/>
      <c r="Q23"/>
      <c r="R23"/>
    </row>
    <row r="24" spans="3:18" ht="15" hidden="1" customHeight="1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3:18" ht="15" hidden="1" customHeight="1">
      <c r="C25" s="10" t="s">
        <v>9</v>
      </c>
      <c r="D25" s="179"/>
      <c r="E25" s="180"/>
      <c r="F25" s="180"/>
      <c r="G25" s="181"/>
      <c r="H25"/>
      <c r="I25"/>
      <c r="J25"/>
      <c r="K25"/>
      <c r="L25"/>
      <c r="M25"/>
      <c r="N25"/>
      <c r="O25"/>
      <c r="P25"/>
      <c r="Q25"/>
      <c r="R25"/>
    </row>
    <row r="26" spans="3:18" ht="15.75" customHeight="1" thickBot="1">
      <c r="C26" s="135" t="s">
        <v>1</v>
      </c>
      <c r="D26" s="135" t="s">
        <v>2</v>
      </c>
      <c r="E26" s="9" t="s">
        <v>3</v>
      </c>
      <c r="F26" s="9" t="s">
        <v>4</v>
      </c>
      <c r="G26" s="135" t="s">
        <v>318</v>
      </c>
      <c r="H26" s="146" t="s">
        <v>14</v>
      </c>
      <c r="I26" s="147"/>
      <c r="J26" s="147"/>
      <c r="K26" s="147"/>
      <c r="L26" s="147"/>
      <c r="M26" s="147"/>
      <c r="N26" s="147"/>
      <c r="O26"/>
      <c r="P26"/>
      <c r="Q26"/>
      <c r="R26"/>
    </row>
    <row r="27" spans="3:18" ht="15.75" customHeight="1" thickBot="1">
      <c r="C27" s="136"/>
      <c r="D27" s="136"/>
      <c r="E27" s="1" t="s">
        <v>315</v>
      </c>
      <c r="F27" s="1" t="s">
        <v>316</v>
      </c>
      <c r="G27" s="136"/>
      <c r="H27" s="117" t="s">
        <v>285</v>
      </c>
      <c r="I27" s="118"/>
      <c r="J27" s="118"/>
      <c r="K27" s="118"/>
      <c r="L27" s="118"/>
      <c r="M27" s="118"/>
      <c r="N27" s="119"/>
      <c r="O27"/>
      <c r="P27"/>
      <c r="Q27"/>
      <c r="R27"/>
    </row>
    <row r="28" spans="3:18" ht="50.25" customHeight="1" thickBot="1">
      <c r="C28" s="29" t="s">
        <v>286</v>
      </c>
      <c r="D28" s="52" t="s">
        <v>287</v>
      </c>
      <c r="E28" s="53">
        <v>5428428</v>
      </c>
      <c r="F28" s="53">
        <v>5428428</v>
      </c>
      <c r="G28" s="53">
        <f>5428428/2</f>
        <v>2714214</v>
      </c>
      <c r="H28" s="123"/>
      <c r="I28" s="124"/>
      <c r="J28" s="124"/>
      <c r="K28" s="124"/>
      <c r="L28" s="124"/>
      <c r="M28" s="124"/>
      <c r="N28" s="125"/>
      <c r="O28"/>
      <c r="P28"/>
      <c r="Q28"/>
      <c r="R28"/>
    </row>
    <row r="29" spans="3:18" ht="15.75" customHeight="1" thickBot="1">
      <c r="C29" s="8" t="s">
        <v>11</v>
      </c>
      <c r="D29" s="130"/>
      <c r="E29" s="131"/>
      <c r="F29" s="131"/>
      <c r="G29" s="132"/>
      <c r="H29"/>
      <c r="I29"/>
      <c r="J29"/>
      <c r="K29"/>
      <c r="L29"/>
      <c r="M29"/>
      <c r="N29"/>
      <c r="O29"/>
      <c r="P29"/>
      <c r="Q29"/>
    </row>
    <row r="30" spans="3:18" ht="15.75" customHeight="1">
      <c r="C30" s="54"/>
      <c r="D30" s="55"/>
      <c r="E30" s="56"/>
      <c r="F30" s="56"/>
      <c r="G30" s="56"/>
      <c r="H30"/>
      <c r="I30"/>
      <c r="J30"/>
      <c r="K30"/>
      <c r="L30"/>
      <c r="M30"/>
      <c r="N30"/>
      <c r="O30"/>
      <c r="P30"/>
      <c r="Q30"/>
    </row>
    <row r="31" spans="3:18">
      <c r="C31"/>
      <c r="D31"/>
      <c r="E31"/>
    </row>
    <row r="32" spans="3:18" ht="28.5" customHeight="1">
      <c r="C32"/>
      <c r="D32"/>
      <c r="E32"/>
    </row>
    <row r="33" spans="3:5" ht="28.5" customHeight="1">
      <c r="C33"/>
      <c r="D33"/>
      <c r="E33"/>
    </row>
    <row r="34" spans="3:5" ht="47.25" customHeight="1">
      <c r="C34"/>
      <c r="D34"/>
      <c r="E34"/>
    </row>
    <row r="35" spans="3:5" ht="15.75" customHeight="1">
      <c r="C35"/>
      <c r="D35"/>
      <c r="E35"/>
    </row>
    <row r="36" spans="3:5">
      <c r="C36"/>
      <c r="D36"/>
      <c r="E36"/>
    </row>
    <row r="37" spans="3:5">
      <c r="C37"/>
      <c r="D37"/>
      <c r="E37"/>
    </row>
    <row r="38" spans="3:5" ht="28.5" customHeight="1">
      <c r="C38"/>
      <c r="D38"/>
      <c r="E38"/>
    </row>
    <row r="39" spans="3:5" ht="21.75" customHeight="1">
      <c r="C39"/>
      <c r="D39"/>
      <c r="E39"/>
    </row>
    <row r="40" spans="3:5" ht="45" customHeight="1">
      <c r="C40"/>
      <c r="D40"/>
      <c r="E40"/>
    </row>
    <row r="41" spans="3:5" ht="15.75" customHeight="1">
      <c r="C41"/>
      <c r="D41"/>
      <c r="E41"/>
    </row>
    <row r="44" spans="3:5" ht="28.5" customHeight="1"/>
  </sheetData>
  <mergeCells count="13">
    <mergeCell ref="E2:M2"/>
    <mergeCell ref="E3:M3"/>
    <mergeCell ref="E4:M4"/>
    <mergeCell ref="D5:G5"/>
    <mergeCell ref="C7:G7"/>
    <mergeCell ref="D29:G29"/>
    <mergeCell ref="H26:N26"/>
    <mergeCell ref="H27:N28"/>
    <mergeCell ref="C8:G23"/>
    <mergeCell ref="D25:G25"/>
    <mergeCell ref="C26:C27"/>
    <mergeCell ref="D26:D27"/>
    <mergeCell ref="G26:G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Q44"/>
  <sheetViews>
    <sheetView topLeftCell="B1" workbookViewId="0">
      <selection activeCell="L11" sqref="L11"/>
    </sheetView>
  </sheetViews>
  <sheetFormatPr defaultColWidth="8.7109375" defaultRowHeight="15"/>
  <cols>
    <col min="1" max="1" width="9.28515625" style="27" hidden="1" customWidth="1"/>
    <col min="2" max="2" width="8.28515625" style="27" customWidth="1"/>
    <col min="3" max="3" width="42.42578125" style="27" customWidth="1"/>
    <col min="4" max="4" width="13.28515625" style="27" customWidth="1"/>
    <col min="5" max="5" width="12.7109375" style="27" customWidth="1"/>
    <col min="6" max="6" width="12.5703125" style="27" customWidth="1"/>
    <col min="7" max="7" width="12.7109375" style="27" customWidth="1"/>
    <col min="8" max="8" width="8.7109375" style="27"/>
    <col min="9" max="9" width="4.42578125" style="27" customWidth="1"/>
    <col min="10" max="10" width="5.28515625" style="27" customWidth="1"/>
    <col min="11" max="11" width="2.28515625" style="27" customWidth="1"/>
    <col min="12" max="12" width="3.42578125" style="27" customWidth="1"/>
    <col min="13" max="13" width="6.28515625" style="27" customWidth="1"/>
    <col min="14" max="14" width="24.85546875" style="27" customWidth="1"/>
    <col min="15" max="15" width="23.85546875" style="27" customWidth="1"/>
    <col min="16" max="16" width="12.140625" style="27" customWidth="1"/>
    <col min="17" max="17" width="17.85546875" style="63" customWidth="1"/>
    <col min="18" max="16384" width="8.7109375" style="27"/>
  </cols>
  <sheetData>
    <row r="1" spans="1:17" ht="15.75" thickBot="1">
      <c r="C1"/>
      <c r="D1" t="s">
        <v>12</v>
      </c>
      <c r="E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17" ht="15.75" thickBot="1">
      <c r="C2" t="str">
        <f>+'[1]програм 1'!$B$2</f>
        <v xml:space="preserve"> ЈЛС</v>
      </c>
      <c r="D2" s="23">
        <v>205</v>
      </c>
      <c r="E2" s="167" t="s">
        <v>299</v>
      </c>
      <c r="F2" s="168"/>
      <c r="G2" s="168"/>
      <c r="H2" s="168"/>
      <c r="I2" s="168"/>
      <c r="J2" s="168"/>
      <c r="K2" s="168"/>
      <c r="L2" s="168"/>
      <c r="M2" s="169"/>
      <c r="N2"/>
      <c r="O2"/>
      <c r="P2"/>
      <c r="Q2" t="s">
        <v>275</v>
      </c>
    </row>
    <row r="3" spans="1:17" ht="45" customHeight="1" thickBot="1">
      <c r="C3" t="s">
        <v>5</v>
      </c>
      <c r="D3" s="50" t="s">
        <v>33</v>
      </c>
      <c r="E3" s="182" t="s">
        <v>301</v>
      </c>
      <c r="F3" s="183"/>
      <c r="G3" s="183"/>
      <c r="H3" s="183"/>
      <c r="I3" s="183"/>
      <c r="J3" s="183"/>
      <c r="K3" s="183"/>
      <c r="L3" s="183"/>
      <c r="M3" s="184"/>
      <c r="N3" s="25" t="s">
        <v>311</v>
      </c>
      <c r="O3" s="25" t="s">
        <v>312</v>
      </c>
      <c r="P3" s="64" t="s">
        <v>313</v>
      </c>
      <c r="Q3" s="30" t="s">
        <v>276</v>
      </c>
    </row>
    <row r="4" spans="1:17" ht="15.75" thickBot="1">
      <c r="A4" s="28" t="str">
        <f>CONCATENATE(D3,"-",D4)</f>
        <v>1102-0003</v>
      </c>
      <c r="C4" t="s">
        <v>99</v>
      </c>
      <c r="D4" s="50" t="s">
        <v>51</v>
      </c>
      <c r="E4" s="182" t="s">
        <v>250</v>
      </c>
      <c r="F4" s="183"/>
      <c r="G4" s="183"/>
      <c r="H4" s="183"/>
      <c r="I4" s="183"/>
      <c r="J4" s="183"/>
      <c r="K4" s="183"/>
      <c r="L4" s="183"/>
      <c r="M4" s="184"/>
      <c r="N4" s="51">
        <f>27184+16580</f>
        <v>43764</v>
      </c>
      <c r="O4" s="51">
        <v>50229</v>
      </c>
      <c r="P4" s="51">
        <v>28012</v>
      </c>
      <c r="Q4" s="26">
        <f>P4/O4</f>
        <v>0.55768579904039495</v>
      </c>
    </row>
    <row r="5" spans="1:17" ht="15.75" thickBot="1">
      <c r="C5" t="s">
        <v>10</v>
      </c>
      <c r="D5" s="164" t="s">
        <v>321</v>
      </c>
      <c r="E5" s="165"/>
      <c r="F5" s="165"/>
      <c r="G5" s="166"/>
      <c r="H5"/>
      <c r="I5"/>
      <c r="J5"/>
      <c r="K5"/>
      <c r="L5"/>
      <c r="M5"/>
      <c r="N5"/>
      <c r="O5"/>
      <c r="P5"/>
      <c r="Q5"/>
    </row>
    <row r="6" spans="1:17"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.75" thickBot="1">
      <c r="C7" s="116" t="s">
        <v>13</v>
      </c>
      <c r="D7" s="116"/>
      <c r="E7" s="116"/>
      <c r="F7" s="116"/>
      <c r="G7" s="116"/>
      <c r="H7"/>
      <c r="I7"/>
      <c r="J7"/>
      <c r="K7"/>
      <c r="L7"/>
      <c r="M7"/>
      <c r="N7"/>
      <c r="O7"/>
      <c r="P7"/>
      <c r="Q7"/>
    </row>
    <row r="8" spans="1:17" ht="15" customHeight="1">
      <c r="C8" s="170" t="s">
        <v>302</v>
      </c>
      <c r="D8" s="171"/>
      <c r="E8" s="171"/>
      <c r="F8" s="171"/>
      <c r="G8" s="172"/>
      <c r="H8"/>
      <c r="I8"/>
      <c r="J8"/>
      <c r="K8"/>
      <c r="L8"/>
      <c r="M8"/>
      <c r="N8"/>
      <c r="O8"/>
      <c r="P8"/>
      <c r="Q8"/>
    </row>
    <row r="9" spans="1:17">
      <c r="C9" s="173"/>
      <c r="D9" s="174"/>
      <c r="E9" s="174"/>
      <c r="F9" s="174"/>
      <c r="G9" s="175"/>
      <c r="H9"/>
      <c r="I9"/>
      <c r="J9"/>
      <c r="K9"/>
      <c r="L9"/>
      <c r="M9"/>
      <c r="N9"/>
      <c r="O9"/>
      <c r="P9"/>
      <c r="Q9"/>
    </row>
    <row r="10" spans="1:17">
      <c r="C10" s="173"/>
      <c r="D10" s="174"/>
      <c r="E10" s="174"/>
      <c r="F10" s="174"/>
      <c r="G10" s="175"/>
      <c r="H10"/>
      <c r="I10"/>
      <c r="J10"/>
      <c r="K10"/>
      <c r="L10"/>
      <c r="M10"/>
      <c r="N10"/>
      <c r="O10"/>
      <c r="P10"/>
      <c r="Q10"/>
    </row>
    <row r="11" spans="1:17">
      <c r="C11" s="173"/>
      <c r="D11" s="174"/>
      <c r="E11" s="174"/>
      <c r="F11" s="174"/>
      <c r="G11" s="175"/>
      <c r="H11"/>
      <c r="I11"/>
      <c r="J11"/>
      <c r="K11"/>
      <c r="L11"/>
      <c r="M11"/>
      <c r="N11"/>
      <c r="O11"/>
      <c r="P11"/>
      <c r="Q11"/>
    </row>
    <row r="12" spans="1:17">
      <c r="C12" s="173"/>
      <c r="D12" s="174"/>
      <c r="E12" s="174"/>
      <c r="F12" s="174"/>
      <c r="G12" s="175"/>
      <c r="H12"/>
      <c r="I12"/>
      <c r="J12"/>
      <c r="K12"/>
      <c r="L12"/>
      <c r="M12"/>
      <c r="N12"/>
      <c r="O12"/>
      <c r="P12"/>
      <c r="Q12"/>
    </row>
    <row r="13" spans="1:17">
      <c r="C13" s="173"/>
      <c r="D13" s="174"/>
      <c r="E13" s="174"/>
      <c r="F13" s="174"/>
      <c r="G13" s="175"/>
      <c r="H13"/>
      <c r="I13"/>
      <c r="J13"/>
      <c r="K13"/>
      <c r="L13"/>
      <c r="M13"/>
      <c r="N13"/>
      <c r="O13"/>
      <c r="P13"/>
      <c r="Q13"/>
    </row>
    <row r="14" spans="1:17">
      <c r="C14" s="173"/>
      <c r="D14" s="174"/>
      <c r="E14" s="174"/>
      <c r="F14" s="174"/>
      <c r="G14" s="175"/>
      <c r="H14"/>
      <c r="I14"/>
      <c r="J14"/>
      <c r="K14"/>
      <c r="L14"/>
      <c r="M14"/>
      <c r="N14"/>
      <c r="O14"/>
      <c r="P14"/>
      <c r="Q14"/>
    </row>
    <row r="15" spans="1:17">
      <c r="C15" s="173"/>
      <c r="D15" s="174"/>
      <c r="E15" s="174"/>
      <c r="F15" s="174"/>
      <c r="G15" s="175"/>
      <c r="H15"/>
      <c r="I15"/>
      <c r="J15"/>
      <c r="K15"/>
      <c r="L15"/>
      <c r="M15"/>
      <c r="N15"/>
      <c r="O15"/>
      <c r="P15"/>
      <c r="Q15"/>
    </row>
    <row r="16" spans="1:17">
      <c r="C16" s="173"/>
      <c r="D16" s="174"/>
      <c r="E16" s="174"/>
      <c r="F16" s="174"/>
      <c r="G16" s="175"/>
      <c r="H16"/>
      <c r="I16"/>
      <c r="J16"/>
      <c r="K16"/>
      <c r="L16"/>
      <c r="M16"/>
      <c r="N16"/>
      <c r="O16"/>
      <c r="P16"/>
      <c r="Q16"/>
    </row>
    <row r="17" spans="3:17">
      <c r="C17" s="173"/>
      <c r="D17" s="174"/>
      <c r="E17" s="174"/>
      <c r="F17" s="174"/>
      <c r="G17" s="175"/>
      <c r="H17"/>
      <c r="I17"/>
      <c r="J17"/>
      <c r="K17"/>
      <c r="L17"/>
      <c r="M17"/>
      <c r="N17"/>
      <c r="O17"/>
      <c r="P17"/>
      <c r="Q17"/>
    </row>
    <row r="18" spans="3:17">
      <c r="C18" s="173"/>
      <c r="D18" s="174"/>
      <c r="E18" s="174"/>
      <c r="F18" s="174"/>
      <c r="G18" s="175"/>
      <c r="H18"/>
      <c r="I18"/>
      <c r="J18"/>
      <c r="K18"/>
      <c r="L18"/>
      <c r="M18"/>
      <c r="N18"/>
      <c r="O18"/>
      <c r="P18"/>
      <c r="Q18"/>
    </row>
    <row r="19" spans="3:17">
      <c r="C19" s="173"/>
      <c r="D19" s="174"/>
      <c r="E19" s="174"/>
      <c r="F19" s="174"/>
      <c r="G19" s="175"/>
      <c r="H19"/>
      <c r="I19"/>
      <c r="J19"/>
      <c r="K19"/>
      <c r="L19"/>
      <c r="M19"/>
      <c r="N19"/>
      <c r="O19"/>
      <c r="P19"/>
      <c r="Q19"/>
    </row>
    <row r="20" spans="3:17" ht="7.5" customHeight="1">
      <c r="C20" s="173"/>
      <c r="D20" s="174"/>
      <c r="E20" s="174"/>
      <c r="F20" s="174"/>
      <c r="G20" s="175"/>
      <c r="H20"/>
      <c r="I20"/>
      <c r="J20"/>
      <c r="K20"/>
      <c r="L20"/>
      <c r="M20"/>
      <c r="N20"/>
      <c r="O20"/>
      <c r="P20"/>
      <c r="Q20"/>
    </row>
    <row r="21" spans="3:17" ht="15" hidden="1" customHeight="1">
      <c r="C21" s="173"/>
      <c r="D21" s="174"/>
      <c r="E21" s="174"/>
      <c r="F21" s="174"/>
      <c r="G21" s="175"/>
      <c r="H21"/>
      <c r="I21"/>
      <c r="J21"/>
      <c r="K21"/>
      <c r="L21"/>
      <c r="M21"/>
      <c r="N21"/>
      <c r="O21"/>
      <c r="P21"/>
      <c r="Q21"/>
    </row>
    <row r="22" spans="3:17" ht="15" hidden="1" customHeight="1">
      <c r="C22" s="173"/>
      <c r="D22" s="174"/>
      <c r="E22" s="174"/>
      <c r="F22" s="174"/>
      <c r="G22" s="175"/>
      <c r="H22"/>
      <c r="I22"/>
      <c r="J22"/>
      <c r="K22"/>
      <c r="L22"/>
      <c r="M22"/>
      <c r="N22"/>
      <c r="O22"/>
      <c r="P22"/>
      <c r="Q22"/>
    </row>
    <row r="23" spans="3:17" ht="15" hidden="1" customHeight="1">
      <c r="C23" s="173"/>
      <c r="D23" s="174"/>
      <c r="E23" s="174"/>
      <c r="F23" s="174"/>
      <c r="G23" s="175"/>
      <c r="H23"/>
      <c r="I23"/>
      <c r="J23"/>
      <c r="K23"/>
      <c r="L23"/>
      <c r="M23"/>
      <c r="N23"/>
      <c r="O23"/>
      <c r="P23"/>
      <c r="Q23"/>
    </row>
    <row r="24" spans="3:17" ht="15" hidden="1" customHeight="1">
      <c r="C24" s="173"/>
      <c r="D24" s="174"/>
      <c r="E24" s="174"/>
      <c r="F24" s="174"/>
      <c r="G24" s="175"/>
      <c r="H24"/>
      <c r="I24"/>
      <c r="J24"/>
      <c r="K24"/>
      <c r="L24"/>
      <c r="M24"/>
      <c r="N24"/>
      <c r="O24"/>
      <c r="P24"/>
      <c r="Q24"/>
    </row>
    <row r="25" spans="3:17" ht="15" hidden="1" customHeight="1">
      <c r="C25" s="173"/>
      <c r="D25" s="174"/>
      <c r="E25" s="174"/>
      <c r="F25" s="174"/>
      <c r="G25" s="175"/>
      <c r="H25"/>
      <c r="I25"/>
      <c r="J25"/>
      <c r="K25"/>
      <c r="L25"/>
      <c r="M25"/>
      <c r="N25"/>
      <c r="O25"/>
      <c r="P25"/>
      <c r="Q25"/>
    </row>
    <row r="26" spans="3:17" ht="15.75" thickBot="1">
      <c r="C26" s="176"/>
      <c r="D26" s="177"/>
      <c r="E26" s="177"/>
      <c r="F26" s="177"/>
      <c r="G26" s="178"/>
      <c r="H26"/>
      <c r="I26"/>
      <c r="J26"/>
      <c r="K26"/>
      <c r="L26"/>
      <c r="M26"/>
      <c r="N26"/>
      <c r="O26"/>
      <c r="P26"/>
      <c r="Q26"/>
    </row>
    <row r="27" spans="3:17" ht="15.75" thickBo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3:17" ht="50.25" customHeight="1" thickBot="1">
      <c r="C28" s="10" t="s">
        <v>9</v>
      </c>
      <c r="D28" s="179"/>
      <c r="E28" s="180"/>
      <c r="F28" s="180"/>
      <c r="G28" s="181"/>
      <c r="H28"/>
      <c r="I28"/>
      <c r="J28"/>
      <c r="K28"/>
      <c r="L28"/>
      <c r="M28"/>
      <c r="N28"/>
      <c r="O28"/>
      <c r="P28"/>
      <c r="Q28"/>
    </row>
    <row r="29" spans="3:17" ht="15.75" customHeight="1" thickBot="1">
      <c r="C29" s="135" t="s">
        <v>1</v>
      </c>
      <c r="D29" s="135" t="s">
        <v>2</v>
      </c>
      <c r="E29" s="9" t="s">
        <v>3</v>
      </c>
      <c r="F29" s="9" t="s">
        <v>4</v>
      </c>
      <c r="G29" s="135" t="s">
        <v>314</v>
      </c>
      <c r="H29" s="146" t="s">
        <v>14</v>
      </c>
      <c r="I29" s="147"/>
      <c r="J29" s="147"/>
      <c r="K29" s="147"/>
      <c r="L29" s="147"/>
      <c r="M29" s="147"/>
      <c r="N29" s="147"/>
      <c r="O29"/>
      <c r="P29"/>
      <c r="Q29"/>
    </row>
    <row r="30" spans="3:17" ht="15.75" customHeight="1" thickBot="1">
      <c r="C30" s="136"/>
      <c r="D30" s="136"/>
      <c r="E30" s="1" t="s">
        <v>315</v>
      </c>
      <c r="F30" s="1" t="s">
        <v>316</v>
      </c>
      <c r="G30" s="136"/>
      <c r="H30" s="117" t="s">
        <v>303</v>
      </c>
      <c r="I30" s="118"/>
      <c r="J30" s="118"/>
      <c r="K30" s="118"/>
      <c r="L30" s="118"/>
      <c r="M30" s="118"/>
      <c r="N30" s="119"/>
      <c r="O30"/>
      <c r="P30"/>
      <c r="Q30"/>
    </row>
    <row r="31" spans="3:17" ht="39" thickBot="1">
      <c r="C31" s="29" t="s">
        <v>295</v>
      </c>
      <c r="D31" s="2"/>
      <c r="E31" s="53">
        <v>38494046</v>
      </c>
      <c r="F31" s="53">
        <v>38494046</v>
      </c>
      <c r="G31" s="53">
        <f>38494046/2</f>
        <v>19247023</v>
      </c>
      <c r="H31" s="123"/>
      <c r="I31" s="124"/>
      <c r="J31" s="124"/>
      <c r="K31" s="124"/>
      <c r="L31" s="124"/>
      <c r="M31" s="124"/>
      <c r="N31" s="125"/>
      <c r="O31"/>
      <c r="P31"/>
      <c r="Q31"/>
    </row>
    <row r="32" spans="3:17" ht="28.5" customHeight="1" thickBot="1">
      <c r="C32" s="8" t="s">
        <v>11</v>
      </c>
      <c r="D32" s="130"/>
      <c r="E32" s="131"/>
      <c r="F32" s="131"/>
      <c r="G32" s="132"/>
      <c r="H32"/>
      <c r="I32"/>
      <c r="J32"/>
      <c r="K32"/>
      <c r="L32"/>
      <c r="M32"/>
      <c r="N32"/>
      <c r="O32"/>
      <c r="P32"/>
      <c r="Q32"/>
    </row>
    <row r="33" spans="3:17" ht="28.5" customHeight="1" thickBot="1">
      <c r="C33" s="54"/>
      <c r="D33" s="55"/>
      <c r="E33" s="56"/>
      <c r="F33" s="56"/>
      <c r="G33" s="56"/>
      <c r="H33"/>
      <c r="I33"/>
      <c r="J33"/>
      <c r="K33"/>
      <c r="L33"/>
      <c r="M33"/>
      <c r="N33"/>
      <c r="O33"/>
      <c r="P33"/>
      <c r="Q33"/>
    </row>
    <row r="34" spans="3:17" ht="47.25" customHeight="1" thickBot="1">
      <c r="C34" s="10" t="s">
        <v>9</v>
      </c>
      <c r="D34" s="179"/>
      <c r="E34" s="180"/>
      <c r="F34" s="180"/>
      <c r="G34" s="181"/>
      <c r="H34"/>
      <c r="I34"/>
      <c r="J34"/>
      <c r="K34"/>
      <c r="L34"/>
      <c r="M34"/>
      <c r="N34"/>
      <c r="O34"/>
      <c r="P34"/>
      <c r="Q34"/>
    </row>
    <row r="35" spans="3:17" ht="15.75" customHeight="1" thickBot="1">
      <c r="C35" s="135" t="s">
        <v>1</v>
      </c>
      <c r="D35" s="135" t="s">
        <v>2</v>
      </c>
      <c r="E35" s="9" t="s">
        <v>3</v>
      </c>
      <c r="F35" s="9" t="s">
        <v>4</v>
      </c>
      <c r="G35" s="135" t="s">
        <v>314</v>
      </c>
      <c r="H35" s="146" t="s">
        <v>14</v>
      </c>
      <c r="I35" s="147"/>
      <c r="J35" s="147"/>
      <c r="K35" s="147"/>
      <c r="L35" s="147"/>
      <c r="M35" s="147"/>
      <c r="N35" s="147"/>
      <c r="O35"/>
      <c r="P35"/>
      <c r="Q35"/>
    </row>
    <row r="36" spans="3:17" ht="15.75" customHeight="1" thickBot="1">
      <c r="C36" s="136"/>
      <c r="D36" s="136"/>
      <c r="E36" s="1" t="s">
        <v>315</v>
      </c>
      <c r="F36" s="1" t="s">
        <v>316</v>
      </c>
      <c r="G36" s="136"/>
      <c r="H36" s="117" t="s">
        <v>288</v>
      </c>
      <c r="I36" s="118"/>
      <c r="J36" s="118"/>
      <c r="K36" s="118"/>
      <c r="L36" s="118"/>
      <c r="M36" s="118"/>
      <c r="N36" s="119"/>
      <c r="O36"/>
      <c r="P36"/>
      <c r="Q36"/>
    </row>
    <row r="37" spans="3:17" ht="15.75" thickBot="1">
      <c r="C37" s="29" t="s">
        <v>289</v>
      </c>
      <c r="D37" s="2"/>
      <c r="E37" s="53">
        <v>2000</v>
      </c>
      <c r="F37" s="53">
        <v>2000</v>
      </c>
      <c r="G37" s="53">
        <f>2000/2</f>
        <v>1000</v>
      </c>
      <c r="H37" s="123"/>
      <c r="I37" s="124"/>
      <c r="J37" s="124"/>
      <c r="K37" s="124"/>
      <c r="L37" s="124"/>
      <c r="M37" s="124"/>
      <c r="N37" s="125"/>
      <c r="O37"/>
      <c r="P37"/>
      <c r="Q37"/>
    </row>
    <row r="38" spans="3:17" ht="28.5" customHeight="1" thickBot="1">
      <c r="C38" s="8" t="s">
        <v>11</v>
      </c>
      <c r="D38" s="130"/>
      <c r="E38" s="131"/>
      <c r="F38" s="131"/>
      <c r="G38" s="132"/>
      <c r="H38"/>
      <c r="I38"/>
      <c r="J38"/>
      <c r="K38"/>
      <c r="L38"/>
      <c r="M38"/>
      <c r="N38"/>
      <c r="O38"/>
      <c r="P38"/>
      <c r="Q38"/>
    </row>
    <row r="39" spans="3:17" ht="21.75" customHeight="1">
      <c r="C39" s="54"/>
      <c r="D39" s="57"/>
      <c r="E39" s="57"/>
      <c r="F39" s="57"/>
      <c r="G39" s="57"/>
      <c r="H39"/>
      <c r="I39"/>
      <c r="J39"/>
      <c r="K39"/>
      <c r="L39"/>
      <c r="M39"/>
      <c r="N39"/>
      <c r="O39"/>
      <c r="P39"/>
      <c r="Q39"/>
    </row>
    <row r="40" spans="3:17" ht="45" customHeight="1">
      <c r="C40"/>
      <c r="D40"/>
      <c r="E40"/>
      <c r="Q40" s="27"/>
    </row>
    <row r="41" spans="3:17" ht="15.75" customHeight="1">
      <c r="C41"/>
      <c r="D41"/>
      <c r="E41"/>
      <c r="Q41" s="27"/>
    </row>
    <row r="42" spans="3:17" ht="15.75" customHeight="1">
      <c r="C42"/>
      <c r="D42"/>
      <c r="E42"/>
      <c r="Q42" s="27"/>
    </row>
    <row r="43" spans="3:17">
      <c r="C43"/>
      <c r="D43"/>
      <c r="E43"/>
      <c r="Q43" s="27"/>
    </row>
    <row r="44" spans="3:17" ht="28.5" customHeight="1">
      <c r="C44"/>
      <c r="D44"/>
      <c r="E44"/>
      <c r="Q44" s="27"/>
    </row>
  </sheetData>
  <mergeCells count="20">
    <mergeCell ref="H29:N29"/>
    <mergeCell ref="H30:N31"/>
    <mergeCell ref="H35:N35"/>
    <mergeCell ref="H36:N37"/>
    <mergeCell ref="D38:G38"/>
    <mergeCell ref="D32:G32"/>
    <mergeCell ref="D34:G34"/>
    <mergeCell ref="E2:M2"/>
    <mergeCell ref="E3:M3"/>
    <mergeCell ref="E4:M4"/>
    <mergeCell ref="D5:G5"/>
    <mergeCell ref="C7:G7"/>
    <mergeCell ref="C8:G26"/>
    <mergeCell ref="C35:C36"/>
    <mergeCell ref="D35:D36"/>
    <mergeCell ref="G35:G36"/>
    <mergeCell ref="D28:G28"/>
    <mergeCell ref="C29:C30"/>
    <mergeCell ref="D29:D30"/>
    <mergeCell ref="G29:G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44"/>
  <sheetViews>
    <sheetView topLeftCell="B1" workbookViewId="0">
      <selection activeCell="N10" sqref="N10"/>
    </sheetView>
  </sheetViews>
  <sheetFormatPr defaultColWidth="8.7109375" defaultRowHeight="15"/>
  <cols>
    <col min="1" max="1" width="9.28515625" style="27" hidden="1" customWidth="1"/>
    <col min="2" max="2" width="8.28515625" style="27" customWidth="1"/>
    <col min="3" max="3" width="42.42578125" style="27" customWidth="1"/>
    <col min="4" max="4" width="13.28515625" style="27" customWidth="1"/>
    <col min="5" max="5" width="12.7109375" style="27" customWidth="1"/>
    <col min="6" max="6" width="12.5703125" style="27" customWidth="1"/>
    <col min="7" max="7" width="12.7109375" style="27" customWidth="1"/>
    <col min="8" max="8" width="5.42578125" style="27" customWidth="1"/>
    <col min="9" max="9" width="3" style="27" customWidth="1"/>
    <col min="10" max="11" width="4.28515625" style="27" customWidth="1"/>
    <col min="12" max="12" width="3.28515625" style="27" customWidth="1"/>
    <col min="13" max="13" width="4.5703125" style="27" customWidth="1"/>
    <col min="14" max="14" width="37.28515625" style="27" customWidth="1"/>
    <col min="15" max="15" width="14.28515625" style="27" customWidth="1"/>
    <col min="16" max="16" width="9.5703125" style="27" customWidth="1"/>
    <col min="17" max="17" width="13.5703125" style="63" customWidth="1"/>
    <col min="18" max="16384" width="8.7109375" style="27"/>
  </cols>
  <sheetData>
    <row r="1" spans="1:18" ht="15.75" thickBot="1">
      <c r="C1"/>
      <c r="D1" t="s">
        <v>12</v>
      </c>
      <c r="E1" t="s">
        <v>0</v>
      </c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5.75" thickBot="1">
      <c r="C2" t="str">
        <f>+'[1]програм 1'!$B$2</f>
        <v xml:space="preserve"> ЈЛС</v>
      </c>
      <c r="D2" s="23">
        <v>205</v>
      </c>
      <c r="E2" s="167" t="s">
        <v>299</v>
      </c>
      <c r="F2" s="168"/>
      <c r="G2" s="168"/>
      <c r="H2" s="168"/>
      <c r="I2" s="168"/>
      <c r="J2" s="168"/>
      <c r="K2" s="168"/>
      <c r="L2" s="168"/>
      <c r="M2" s="169"/>
      <c r="N2"/>
      <c r="O2"/>
      <c r="P2"/>
      <c r="Q2" t="s">
        <v>275</v>
      </c>
      <c r="R2"/>
    </row>
    <row r="3" spans="1:18" ht="56.65" customHeight="1" thickBot="1">
      <c r="C3" t="s">
        <v>5</v>
      </c>
      <c r="D3" s="50" t="s">
        <v>33</v>
      </c>
      <c r="E3" s="182" t="s">
        <v>301</v>
      </c>
      <c r="F3" s="183"/>
      <c r="G3" s="183"/>
      <c r="H3" s="183"/>
      <c r="I3" s="183"/>
      <c r="J3" s="183"/>
      <c r="K3" s="183"/>
      <c r="L3" s="183"/>
      <c r="M3" s="184"/>
      <c r="N3" s="25" t="s">
        <v>311</v>
      </c>
      <c r="O3" s="25" t="s">
        <v>312</v>
      </c>
      <c r="P3" s="64" t="s">
        <v>313</v>
      </c>
      <c r="Q3" s="30" t="s">
        <v>276</v>
      </c>
      <c r="R3"/>
    </row>
    <row r="4" spans="1:18" ht="15.75" thickBot="1">
      <c r="A4" s="28" t="str">
        <f>CONCATENATE(D3,"-",D4)</f>
        <v>1102-0004</v>
      </c>
      <c r="C4" t="s">
        <v>99</v>
      </c>
      <c r="D4" s="50" t="s">
        <v>52</v>
      </c>
      <c r="E4" s="182" t="s">
        <v>54</v>
      </c>
      <c r="F4" s="183"/>
      <c r="G4" s="183"/>
      <c r="H4" s="183"/>
      <c r="I4" s="183"/>
      <c r="J4" s="183"/>
      <c r="K4" s="183"/>
      <c r="L4" s="183"/>
      <c r="M4" s="184"/>
      <c r="N4" s="51">
        <v>23435</v>
      </c>
      <c r="O4" s="51">
        <v>25336</v>
      </c>
      <c r="P4" s="51">
        <v>10117</v>
      </c>
      <c r="Q4" s="26">
        <f>P4/O4</f>
        <v>0.39931323018629616</v>
      </c>
      <c r="R4"/>
    </row>
    <row r="5" spans="1:18" ht="15.75" thickBot="1">
      <c r="C5" t="s">
        <v>10</v>
      </c>
      <c r="D5" s="164" t="s">
        <v>321</v>
      </c>
      <c r="E5" s="165"/>
      <c r="F5" s="165"/>
      <c r="G5" s="166"/>
      <c r="H5"/>
      <c r="I5"/>
      <c r="J5"/>
      <c r="K5"/>
      <c r="L5"/>
      <c r="M5"/>
      <c r="N5"/>
      <c r="O5"/>
      <c r="P5"/>
      <c r="Q5"/>
      <c r="R5"/>
    </row>
    <row r="6" spans="1:18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5.75" thickBot="1">
      <c r="C7" s="116" t="s">
        <v>13</v>
      </c>
      <c r="D7" s="116"/>
      <c r="E7" s="116"/>
      <c r="F7" s="116"/>
      <c r="G7" s="116"/>
      <c r="H7"/>
      <c r="I7"/>
      <c r="J7"/>
      <c r="K7"/>
      <c r="L7"/>
      <c r="M7"/>
      <c r="N7"/>
      <c r="O7"/>
      <c r="P7"/>
      <c r="Q7"/>
      <c r="R7"/>
    </row>
    <row r="8" spans="1:18" ht="15" customHeight="1">
      <c r="C8" s="170" t="s">
        <v>323</v>
      </c>
      <c r="D8" s="171"/>
      <c r="E8" s="171"/>
      <c r="F8" s="171"/>
      <c r="G8" s="172"/>
      <c r="H8"/>
      <c r="I8"/>
      <c r="J8"/>
      <c r="K8"/>
      <c r="L8"/>
      <c r="M8"/>
      <c r="N8"/>
      <c r="O8"/>
      <c r="P8"/>
      <c r="Q8"/>
      <c r="R8"/>
    </row>
    <row r="9" spans="1:18">
      <c r="C9" s="173"/>
      <c r="D9" s="174"/>
      <c r="E9" s="174"/>
      <c r="F9" s="174"/>
      <c r="G9" s="175"/>
      <c r="H9"/>
      <c r="I9"/>
      <c r="J9"/>
      <c r="K9"/>
      <c r="L9"/>
      <c r="M9"/>
      <c r="N9"/>
      <c r="O9"/>
      <c r="P9"/>
      <c r="Q9"/>
      <c r="R9"/>
    </row>
    <row r="10" spans="1:18">
      <c r="C10" s="173"/>
      <c r="D10" s="174"/>
      <c r="E10" s="174"/>
      <c r="F10" s="174"/>
      <c r="G10" s="175"/>
      <c r="H10"/>
      <c r="I10"/>
      <c r="J10"/>
      <c r="K10"/>
      <c r="L10"/>
      <c r="M10"/>
      <c r="N10"/>
      <c r="O10"/>
      <c r="P10"/>
      <c r="Q10"/>
      <c r="R10"/>
    </row>
    <row r="11" spans="1:18">
      <c r="C11" s="173"/>
      <c r="D11" s="174"/>
      <c r="E11" s="174"/>
      <c r="F11" s="174"/>
      <c r="G11" s="175"/>
      <c r="H11"/>
      <c r="I11"/>
      <c r="J11"/>
      <c r="K11"/>
      <c r="L11"/>
      <c r="M11"/>
      <c r="N11"/>
      <c r="O11"/>
      <c r="P11"/>
      <c r="Q11"/>
      <c r="R11"/>
    </row>
    <row r="12" spans="1:18">
      <c r="C12" s="173"/>
      <c r="D12" s="174"/>
      <c r="E12" s="174"/>
      <c r="F12" s="174"/>
      <c r="G12" s="175"/>
      <c r="H12"/>
      <c r="I12"/>
      <c r="J12"/>
      <c r="K12"/>
      <c r="L12"/>
      <c r="M12"/>
      <c r="N12"/>
      <c r="O12"/>
      <c r="P12"/>
      <c r="Q12"/>
      <c r="R12"/>
    </row>
    <row r="13" spans="1:18">
      <c r="C13" s="173"/>
      <c r="D13" s="174"/>
      <c r="E13" s="174"/>
      <c r="F13" s="174"/>
      <c r="G13" s="175"/>
      <c r="H13"/>
      <c r="I13"/>
      <c r="J13"/>
      <c r="K13"/>
      <c r="L13"/>
      <c r="M13"/>
      <c r="N13"/>
      <c r="O13"/>
      <c r="P13"/>
      <c r="Q13"/>
      <c r="R13"/>
    </row>
    <row r="14" spans="1:18">
      <c r="C14" s="173"/>
      <c r="D14" s="174"/>
      <c r="E14" s="174"/>
      <c r="F14" s="174"/>
      <c r="G14" s="175"/>
      <c r="H14"/>
      <c r="I14"/>
      <c r="J14"/>
      <c r="K14"/>
      <c r="L14"/>
      <c r="M14"/>
      <c r="N14"/>
      <c r="O14"/>
      <c r="P14"/>
      <c r="Q14"/>
      <c r="R14"/>
    </row>
    <row r="15" spans="1:18">
      <c r="C15" s="173"/>
      <c r="D15" s="174"/>
      <c r="E15" s="174"/>
      <c r="F15" s="174"/>
      <c r="G15" s="175"/>
      <c r="H15"/>
      <c r="I15"/>
      <c r="J15"/>
      <c r="K15"/>
      <c r="L15"/>
      <c r="M15"/>
      <c r="N15"/>
      <c r="O15"/>
      <c r="P15"/>
      <c r="Q15"/>
      <c r="R15"/>
    </row>
    <row r="16" spans="1:18">
      <c r="C16" s="173"/>
      <c r="D16" s="174"/>
      <c r="E16" s="174"/>
      <c r="F16" s="174"/>
      <c r="G16" s="175"/>
      <c r="H16"/>
      <c r="I16"/>
      <c r="J16"/>
      <c r="K16"/>
      <c r="L16"/>
      <c r="M16"/>
      <c r="N16"/>
      <c r="O16"/>
      <c r="P16"/>
      <c r="Q16"/>
      <c r="R16"/>
    </row>
    <row r="17" spans="3:18">
      <c r="C17" s="173"/>
      <c r="D17" s="174"/>
      <c r="E17" s="174"/>
      <c r="F17" s="174"/>
      <c r="G17" s="175"/>
      <c r="H17"/>
      <c r="I17"/>
      <c r="J17"/>
      <c r="K17"/>
      <c r="L17"/>
      <c r="M17"/>
      <c r="N17"/>
      <c r="O17"/>
      <c r="P17"/>
      <c r="Q17"/>
      <c r="R17"/>
    </row>
    <row r="18" spans="3:18">
      <c r="C18" s="173"/>
      <c r="D18" s="174"/>
      <c r="E18" s="174"/>
      <c r="F18" s="174"/>
      <c r="G18" s="175"/>
      <c r="H18"/>
      <c r="I18"/>
      <c r="J18"/>
      <c r="K18"/>
      <c r="L18"/>
      <c r="M18"/>
      <c r="N18"/>
      <c r="O18"/>
      <c r="P18"/>
      <c r="Q18"/>
      <c r="R18"/>
    </row>
    <row r="19" spans="3:18">
      <c r="C19" s="173"/>
      <c r="D19" s="174"/>
      <c r="E19" s="174"/>
      <c r="F19" s="174"/>
      <c r="G19" s="175"/>
      <c r="H19"/>
      <c r="I19"/>
      <c r="J19"/>
      <c r="K19"/>
      <c r="L19"/>
      <c r="M19"/>
      <c r="N19"/>
      <c r="O19"/>
      <c r="P19"/>
      <c r="Q19"/>
      <c r="R19"/>
    </row>
    <row r="20" spans="3:18" ht="7.5" customHeight="1">
      <c r="C20" s="173"/>
      <c r="D20" s="174"/>
      <c r="E20" s="174"/>
      <c r="F20" s="174"/>
      <c r="G20" s="175"/>
      <c r="H20"/>
      <c r="I20"/>
      <c r="J20"/>
      <c r="K20"/>
      <c r="L20"/>
      <c r="M20"/>
      <c r="N20"/>
      <c r="O20"/>
      <c r="P20"/>
      <c r="Q20"/>
      <c r="R20"/>
    </row>
    <row r="21" spans="3:18" ht="15" hidden="1" customHeight="1">
      <c r="C21" s="173"/>
      <c r="D21" s="174"/>
      <c r="E21" s="174"/>
      <c r="F21" s="174"/>
      <c r="G21" s="175"/>
      <c r="H21"/>
      <c r="I21"/>
      <c r="J21"/>
      <c r="K21"/>
      <c r="L21"/>
      <c r="M21"/>
      <c r="N21"/>
      <c r="O21"/>
      <c r="P21"/>
      <c r="Q21"/>
      <c r="R21"/>
    </row>
    <row r="22" spans="3:18" ht="15" hidden="1" customHeight="1">
      <c r="C22" s="173"/>
      <c r="D22" s="174"/>
      <c r="E22" s="174"/>
      <c r="F22" s="174"/>
      <c r="G22" s="175"/>
      <c r="H22"/>
      <c r="I22"/>
      <c r="J22"/>
      <c r="K22"/>
      <c r="L22"/>
      <c r="M22"/>
      <c r="N22"/>
      <c r="O22"/>
      <c r="P22"/>
      <c r="Q22"/>
      <c r="R22"/>
    </row>
    <row r="23" spans="3:18" ht="15" hidden="1" customHeight="1">
      <c r="C23" s="173"/>
      <c r="D23" s="174"/>
      <c r="E23" s="174"/>
      <c r="F23" s="174"/>
      <c r="G23" s="175"/>
      <c r="H23"/>
      <c r="I23"/>
      <c r="J23"/>
      <c r="K23"/>
      <c r="L23"/>
      <c r="M23"/>
      <c r="N23"/>
      <c r="O23"/>
      <c r="P23"/>
      <c r="Q23"/>
      <c r="R23"/>
    </row>
    <row r="24" spans="3:18" ht="15" hidden="1" customHeight="1">
      <c r="C24" s="173"/>
      <c r="D24" s="174"/>
      <c r="E24" s="174"/>
      <c r="F24" s="174"/>
      <c r="G24" s="175"/>
      <c r="H24"/>
      <c r="I24"/>
      <c r="J24"/>
      <c r="K24"/>
      <c r="L24"/>
      <c r="M24"/>
      <c r="N24"/>
      <c r="O24"/>
      <c r="P24"/>
      <c r="Q24"/>
      <c r="R24"/>
    </row>
    <row r="25" spans="3:18" ht="15" hidden="1" customHeight="1">
      <c r="C25" s="173"/>
      <c r="D25" s="174"/>
      <c r="E25" s="174"/>
      <c r="F25" s="174"/>
      <c r="G25" s="175"/>
      <c r="H25"/>
      <c r="I25"/>
      <c r="J25"/>
      <c r="K25"/>
      <c r="L25"/>
      <c r="M25"/>
      <c r="N25"/>
      <c r="O25"/>
      <c r="P25"/>
      <c r="Q25"/>
      <c r="R25"/>
    </row>
    <row r="26" spans="3:18" ht="15.75" thickBot="1">
      <c r="C26" s="176"/>
      <c r="D26" s="177"/>
      <c r="E26" s="177"/>
      <c r="F26" s="177"/>
      <c r="G26" s="178"/>
      <c r="H26"/>
      <c r="I26"/>
      <c r="J26"/>
      <c r="K26"/>
      <c r="L26"/>
      <c r="M26"/>
      <c r="N26"/>
      <c r="O26"/>
      <c r="P26"/>
      <c r="Q26"/>
      <c r="R26"/>
    </row>
    <row r="27" spans="3:18" ht="15.75" thickBot="1">
      <c r="C27"/>
      <c r="D27"/>
      <c r="E27"/>
      <c r="F27"/>
      <c r="G27"/>
      <c r="H27"/>
      <c r="I27" s="58"/>
      <c r="J27"/>
      <c r="K27"/>
      <c r="L27"/>
      <c r="M27"/>
      <c r="N27"/>
      <c r="O27"/>
      <c r="P27"/>
      <c r="Q27"/>
      <c r="R27"/>
    </row>
    <row r="28" spans="3:18" ht="50.25" customHeight="1" thickBot="1">
      <c r="C28" s="10" t="s">
        <v>9</v>
      </c>
      <c r="D28" s="179"/>
      <c r="E28" s="180"/>
      <c r="F28" s="180"/>
      <c r="G28" s="181"/>
      <c r="H28"/>
      <c r="I28"/>
      <c r="J28"/>
      <c r="K28"/>
      <c r="L28"/>
      <c r="M28"/>
      <c r="N28"/>
      <c r="O28"/>
      <c r="P28"/>
      <c r="Q28"/>
      <c r="R28"/>
    </row>
    <row r="29" spans="3:18" ht="15.75" customHeight="1" thickBot="1">
      <c r="C29" s="135" t="s">
        <v>1</v>
      </c>
      <c r="D29" s="135" t="s">
        <v>2</v>
      </c>
      <c r="E29" s="9" t="s">
        <v>3</v>
      </c>
      <c r="F29" s="9" t="s">
        <v>4</v>
      </c>
      <c r="G29" s="135" t="s">
        <v>314</v>
      </c>
      <c r="H29" s="146" t="s">
        <v>14</v>
      </c>
      <c r="I29" s="147"/>
      <c r="J29" s="147"/>
      <c r="K29" s="147"/>
      <c r="L29" s="147"/>
      <c r="M29" s="147"/>
      <c r="N29" s="147"/>
      <c r="O29"/>
      <c r="P29"/>
      <c r="Q29"/>
      <c r="R29"/>
    </row>
    <row r="30" spans="3:18" ht="15.75" customHeight="1" thickBot="1">
      <c r="C30" s="136"/>
      <c r="D30" s="136"/>
      <c r="E30" s="1" t="s">
        <v>315</v>
      </c>
      <c r="F30" s="1" t="s">
        <v>316</v>
      </c>
      <c r="G30" s="136"/>
      <c r="H30" s="170" t="s">
        <v>319</v>
      </c>
      <c r="I30" s="171"/>
      <c r="J30" s="171"/>
      <c r="K30" s="171"/>
      <c r="L30" s="171"/>
      <c r="M30" s="171"/>
      <c r="N30" s="172"/>
      <c r="O30"/>
      <c r="P30"/>
      <c r="Q30"/>
      <c r="R30"/>
    </row>
    <row r="31" spans="3:18" ht="15.75" thickBot="1">
      <c r="C31" s="29" t="s">
        <v>290</v>
      </c>
      <c r="D31" s="2"/>
      <c r="E31" s="3">
        <v>150</v>
      </c>
      <c r="F31" s="3">
        <v>150</v>
      </c>
      <c r="G31" s="3">
        <v>137</v>
      </c>
      <c r="H31" s="176"/>
      <c r="I31" s="177"/>
      <c r="J31" s="177"/>
      <c r="K31" s="177"/>
      <c r="L31" s="177"/>
      <c r="M31" s="177"/>
      <c r="N31" s="178"/>
      <c r="O31" s="65"/>
      <c r="P31"/>
      <c r="Q31"/>
      <c r="R31"/>
    </row>
    <row r="32" spans="3:18" ht="28.5" customHeight="1" thickBot="1">
      <c r="C32" s="8" t="s">
        <v>11</v>
      </c>
      <c r="D32" s="130"/>
      <c r="E32" s="131"/>
      <c r="F32" s="131"/>
      <c r="G32" s="132"/>
      <c r="H32"/>
      <c r="I32"/>
      <c r="J32"/>
      <c r="K32"/>
      <c r="L32"/>
      <c r="M32"/>
      <c r="N32"/>
      <c r="O32"/>
      <c r="P32"/>
      <c r="Q32"/>
      <c r="R32"/>
    </row>
    <row r="33" spans="3:18" ht="28.5" customHeight="1">
      <c r="C33" s="54"/>
      <c r="D33" s="55"/>
      <c r="E33" s="56"/>
      <c r="F33" s="56"/>
      <c r="G33" s="56"/>
      <c r="H33"/>
      <c r="I33"/>
      <c r="J33"/>
      <c r="K33"/>
      <c r="L33"/>
      <c r="M33"/>
      <c r="N33"/>
      <c r="O33"/>
      <c r="P33"/>
      <c r="Q33"/>
      <c r="R33"/>
    </row>
    <row r="34" spans="3:18" ht="47.25" customHeight="1">
      <c r="C34"/>
      <c r="D34"/>
      <c r="E34"/>
      <c r="F34"/>
      <c r="Q34" s="27"/>
    </row>
    <row r="35" spans="3:18" ht="15.75" customHeight="1">
      <c r="C35"/>
      <c r="D35"/>
      <c r="E35"/>
      <c r="F35"/>
      <c r="Q35" s="27"/>
    </row>
    <row r="36" spans="3:18">
      <c r="C36"/>
      <c r="D36"/>
      <c r="E36"/>
      <c r="F36"/>
      <c r="Q36" s="27"/>
    </row>
    <row r="37" spans="3:18">
      <c r="C37"/>
      <c r="D37"/>
      <c r="E37"/>
      <c r="F37"/>
      <c r="Q37" s="27"/>
    </row>
    <row r="38" spans="3:18" ht="28.5" customHeight="1">
      <c r="C38"/>
      <c r="D38"/>
      <c r="E38"/>
      <c r="F38"/>
      <c r="Q38" s="27"/>
    </row>
    <row r="39" spans="3:18" ht="21.75" customHeight="1">
      <c r="C39"/>
      <c r="D39"/>
      <c r="E39"/>
      <c r="F39"/>
      <c r="Q39" s="27"/>
    </row>
    <row r="40" spans="3:18" ht="45" customHeight="1">
      <c r="C40"/>
      <c r="D40"/>
      <c r="E40"/>
      <c r="F40"/>
      <c r="Q40" s="27"/>
    </row>
    <row r="41" spans="3:18" ht="15.75" customHeight="1">
      <c r="C41"/>
      <c r="D41"/>
      <c r="E41"/>
      <c r="F41"/>
      <c r="Q41" s="27"/>
    </row>
    <row r="42" spans="3:18">
      <c r="C42"/>
      <c r="D42"/>
      <c r="E42"/>
      <c r="F42"/>
      <c r="Q42" s="27"/>
    </row>
    <row r="43" spans="3:18">
      <c r="C43"/>
      <c r="D43"/>
      <c r="E43"/>
      <c r="F43"/>
      <c r="Q43" s="27"/>
    </row>
    <row r="44" spans="3:18" ht="28.5" customHeight="1">
      <c r="C44"/>
      <c r="D44"/>
      <c r="E44"/>
      <c r="F44"/>
      <c r="Q44" s="27"/>
    </row>
  </sheetData>
  <mergeCells count="13">
    <mergeCell ref="H29:N29"/>
    <mergeCell ref="H30:N31"/>
    <mergeCell ref="C8:G26"/>
    <mergeCell ref="D32:G32"/>
    <mergeCell ref="D28:G28"/>
    <mergeCell ref="C29:C30"/>
    <mergeCell ref="D29:D30"/>
    <mergeCell ref="G29:G30"/>
    <mergeCell ref="E2:M2"/>
    <mergeCell ref="E3:M3"/>
    <mergeCell ref="E4:M4"/>
    <mergeCell ref="D5:G5"/>
    <mergeCell ref="C7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B1:P29"/>
  <sheetViews>
    <sheetView workbookViewId="0">
      <selection activeCell="J11" sqref="J11"/>
    </sheetView>
  </sheetViews>
  <sheetFormatPr defaultRowHeight="15"/>
  <cols>
    <col min="2" max="2" width="43.42578125" customWidth="1"/>
    <col min="4" max="4" width="28.7109375" customWidth="1"/>
    <col min="11" max="11" width="7.7109375" customWidth="1"/>
    <col min="12" max="12" width="9.140625" hidden="1" customWidth="1"/>
    <col min="13" max="13" width="18.140625" customWidth="1"/>
    <col min="14" max="14" width="20.42578125" customWidth="1"/>
    <col min="15" max="15" width="23" customWidth="1"/>
    <col min="16" max="16" width="13.7109375" style="58" customWidth="1"/>
  </cols>
  <sheetData>
    <row r="1" spans="2:16" ht="15.75" thickBot="1">
      <c r="C1" t="s">
        <v>12</v>
      </c>
      <c r="D1" t="s">
        <v>0</v>
      </c>
    </row>
    <row r="2" spans="2:16" ht="15.75" thickBot="1">
      <c r="B2" t="str">
        <f>+'програм 2'!$B$2</f>
        <v xml:space="preserve"> ЈЛС</v>
      </c>
      <c r="C2" s="23">
        <f>+'програм 2'!$C$2</f>
        <v>205</v>
      </c>
      <c r="D2" s="167" t="s">
        <v>281</v>
      </c>
      <c r="E2" s="168"/>
      <c r="F2" s="168"/>
      <c r="G2" s="168"/>
      <c r="H2" s="168"/>
      <c r="I2" s="168"/>
      <c r="J2" s="168"/>
      <c r="K2" s="168"/>
      <c r="L2" s="169"/>
      <c r="P2" s="58" t="s">
        <v>275</v>
      </c>
    </row>
    <row r="3" spans="2:16" ht="66" customHeight="1" thickBot="1">
      <c r="B3" t="s">
        <v>5</v>
      </c>
      <c r="C3" s="24" t="s">
        <v>33</v>
      </c>
      <c r="D3" s="106" t="s">
        <v>15</v>
      </c>
      <c r="E3" s="112"/>
      <c r="F3" s="112"/>
      <c r="G3" s="112"/>
      <c r="H3" s="112"/>
      <c r="I3" s="112"/>
      <c r="J3" s="112"/>
      <c r="K3" s="112"/>
      <c r="L3" s="113"/>
      <c r="M3" s="30" t="s">
        <v>311</v>
      </c>
      <c r="N3" s="30" t="s">
        <v>312</v>
      </c>
      <c r="O3" s="30" t="s">
        <v>320</v>
      </c>
      <c r="P3" s="62" t="s">
        <v>276</v>
      </c>
    </row>
    <row r="4" spans="2:16" ht="15.75" thickBot="1">
      <c r="B4" t="s">
        <v>99</v>
      </c>
      <c r="C4" s="24" t="s">
        <v>58</v>
      </c>
      <c r="D4" s="106" t="s">
        <v>251</v>
      </c>
      <c r="E4" s="112"/>
      <c r="F4" s="112"/>
      <c r="G4" s="112"/>
      <c r="H4" s="112"/>
      <c r="I4" s="112"/>
      <c r="J4" s="112"/>
      <c r="K4" s="112"/>
      <c r="L4" s="113"/>
      <c r="M4" s="25">
        <v>20000</v>
      </c>
      <c r="N4" s="25">
        <v>20000</v>
      </c>
      <c r="O4" s="25">
        <v>9000</v>
      </c>
      <c r="P4" s="61">
        <f>O4/N4</f>
        <v>0.45</v>
      </c>
    </row>
    <row r="5" spans="2:16" ht="15.75" thickBot="1">
      <c r="B5" t="s">
        <v>10</v>
      </c>
      <c r="C5" s="164" t="s">
        <v>280</v>
      </c>
      <c r="D5" s="165"/>
      <c r="E5" s="165"/>
      <c r="F5" s="166"/>
    </row>
    <row r="7" spans="2:16" ht="15.75" thickBot="1">
      <c r="B7" s="116" t="s">
        <v>13</v>
      </c>
      <c r="C7" s="116"/>
      <c r="D7" s="116"/>
      <c r="E7" s="116"/>
      <c r="F7" s="116"/>
    </row>
    <row r="8" spans="2:16">
      <c r="B8" s="117" t="s">
        <v>308</v>
      </c>
      <c r="C8" s="118"/>
      <c r="D8" s="118"/>
      <c r="E8" s="118"/>
      <c r="F8" s="119"/>
    </row>
    <row r="9" spans="2:16">
      <c r="B9" s="120"/>
      <c r="C9" s="121"/>
      <c r="D9" s="121"/>
      <c r="E9" s="121"/>
      <c r="F9" s="122"/>
    </row>
    <row r="10" spans="2:16">
      <c r="B10" s="120"/>
      <c r="C10" s="121"/>
      <c r="D10" s="121"/>
      <c r="E10" s="121"/>
      <c r="F10" s="122"/>
    </row>
    <row r="11" spans="2:16">
      <c r="B11" s="120"/>
      <c r="C11" s="121"/>
      <c r="D11" s="121"/>
      <c r="E11" s="121"/>
      <c r="F11" s="122"/>
    </row>
    <row r="12" spans="2:16">
      <c r="B12" s="120"/>
      <c r="C12" s="121"/>
      <c r="D12" s="121"/>
      <c r="E12" s="121"/>
      <c r="F12" s="122"/>
    </row>
    <row r="13" spans="2:16">
      <c r="B13" s="120"/>
      <c r="C13" s="121"/>
      <c r="D13" s="121"/>
      <c r="E13" s="121"/>
      <c r="F13" s="122"/>
      <c r="I13" s="13"/>
    </row>
    <row r="14" spans="2:16">
      <c r="B14" s="120"/>
      <c r="C14" s="121"/>
      <c r="D14" s="121"/>
      <c r="E14" s="121"/>
      <c r="F14" s="122"/>
    </row>
    <row r="15" spans="2:16">
      <c r="B15" s="120"/>
      <c r="C15" s="121"/>
      <c r="D15" s="121"/>
      <c r="E15" s="121"/>
      <c r="F15" s="122"/>
    </row>
    <row r="16" spans="2:16">
      <c r="B16" s="120"/>
      <c r="C16" s="121"/>
      <c r="D16" s="121"/>
      <c r="E16" s="121"/>
      <c r="F16" s="122"/>
    </row>
    <row r="17" spans="2:13">
      <c r="B17" s="120"/>
      <c r="C17" s="121"/>
      <c r="D17" s="121"/>
      <c r="E17" s="121"/>
      <c r="F17" s="122"/>
    </row>
    <row r="18" spans="2:13">
      <c r="B18" s="120"/>
      <c r="C18" s="121"/>
      <c r="D18" s="121"/>
      <c r="E18" s="121"/>
      <c r="F18" s="122"/>
    </row>
    <row r="19" spans="2:13">
      <c r="B19" s="120"/>
      <c r="C19" s="121"/>
      <c r="D19" s="121"/>
      <c r="E19" s="121"/>
      <c r="F19" s="122"/>
    </row>
    <row r="20" spans="2:13">
      <c r="B20" s="120"/>
      <c r="C20" s="121"/>
      <c r="D20" s="121"/>
      <c r="E20" s="121"/>
      <c r="F20" s="122"/>
    </row>
    <row r="21" spans="2:13">
      <c r="B21" s="120"/>
      <c r="C21" s="121"/>
      <c r="D21" s="121"/>
      <c r="E21" s="121"/>
      <c r="F21" s="122"/>
    </row>
    <row r="22" spans="2:13">
      <c r="B22" s="120"/>
      <c r="C22" s="121"/>
      <c r="D22" s="121"/>
      <c r="E22" s="121"/>
      <c r="F22" s="122"/>
    </row>
    <row r="23" spans="2:13" ht="15.75" thickBot="1">
      <c r="B23" s="123"/>
      <c r="C23" s="124"/>
      <c r="D23" s="124"/>
      <c r="E23" s="124"/>
      <c r="F23" s="125"/>
    </row>
    <row r="24" spans="2:13" ht="15.75" thickBot="1"/>
    <row r="25" spans="2:13" ht="15.75" thickBot="1">
      <c r="B25" s="31" t="s">
        <v>9</v>
      </c>
      <c r="C25" s="151" t="s">
        <v>309</v>
      </c>
      <c r="D25" s="152"/>
      <c r="E25" s="152"/>
      <c r="F25" s="153"/>
      <c r="G25" s="13"/>
      <c r="H25" s="13"/>
      <c r="I25" s="13"/>
      <c r="J25" s="13"/>
      <c r="K25" s="13"/>
      <c r="L25" s="13"/>
      <c r="M25" s="13"/>
    </row>
    <row r="26" spans="2:13" ht="23.25" thickBot="1">
      <c r="B26" s="154" t="s">
        <v>1</v>
      </c>
      <c r="C26" s="154" t="s">
        <v>2</v>
      </c>
      <c r="D26" s="32" t="s">
        <v>3</v>
      </c>
      <c r="E26" s="32" t="s">
        <v>4</v>
      </c>
      <c r="F26" s="154" t="s">
        <v>317</v>
      </c>
      <c r="G26" s="156" t="s">
        <v>14</v>
      </c>
      <c r="H26" s="157"/>
      <c r="I26" s="157"/>
      <c r="J26" s="157"/>
      <c r="K26" s="157"/>
      <c r="L26" s="157"/>
      <c r="M26" s="157"/>
    </row>
    <row r="27" spans="2:13" ht="15.75" thickBot="1">
      <c r="B27" s="155"/>
      <c r="C27" s="155"/>
      <c r="D27" s="33" t="s">
        <v>315</v>
      </c>
      <c r="E27" s="33" t="s">
        <v>316</v>
      </c>
      <c r="F27" s="155"/>
      <c r="G27" s="158" t="s">
        <v>322</v>
      </c>
      <c r="H27" s="159"/>
      <c r="I27" s="159"/>
      <c r="J27" s="159"/>
      <c r="K27" s="159"/>
      <c r="L27" s="159"/>
      <c r="M27" s="160"/>
    </row>
    <row r="28" spans="2:13" ht="26.25" thickBot="1">
      <c r="B28" s="34" t="s">
        <v>310</v>
      </c>
      <c r="C28" s="35" t="s">
        <v>283</v>
      </c>
      <c r="D28" s="36"/>
      <c r="E28" s="36"/>
      <c r="F28" s="36"/>
      <c r="G28" s="161"/>
      <c r="H28" s="162"/>
      <c r="I28" s="162"/>
      <c r="J28" s="162"/>
      <c r="K28" s="162"/>
      <c r="L28" s="162"/>
      <c r="M28" s="163"/>
    </row>
    <row r="29" spans="2:13" ht="15.75" thickBot="1">
      <c r="B29" s="37" t="s">
        <v>11</v>
      </c>
      <c r="C29" s="148" t="s">
        <v>277</v>
      </c>
      <c r="D29" s="149"/>
      <c r="E29" s="149"/>
      <c r="F29" s="150"/>
      <c r="G29" s="13"/>
      <c r="H29" s="13"/>
      <c r="I29" s="13"/>
      <c r="J29" s="13"/>
      <c r="K29" s="13"/>
      <c r="L29" s="13"/>
      <c r="M29" s="13"/>
    </row>
  </sheetData>
  <mergeCells count="13">
    <mergeCell ref="G26:M26"/>
    <mergeCell ref="G27:M28"/>
    <mergeCell ref="D2:L2"/>
    <mergeCell ref="D3:L3"/>
    <mergeCell ref="D4:L4"/>
    <mergeCell ref="C5:F5"/>
    <mergeCell ref="B7:F7"/>
    <mergeCell ref="B8:F23"/>
    <mergeCell ref="C29:F29"/>
    <mergeCell ref="C25:F25"/>
    <mergeCell ref="B26:B27"/>
    <mergeCell ref="C26:C27"/>
    <mergeCell ref="F26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44"/>
  <sheetViews>
    <sheetView topLeftCell="B1" workbookViewId="0">
      <selection activeCell="L13" sqref="L13:M13"/>
    </sheetView>
  </sheetViews>
  <sheetFormatPr defaultColWidth="8.7109375" defaultRowHeight="15"/>
  <cols>
    <col min="1" max="1" width="9.28515625" style="27" hidden="1" customWidth="1"/>
    <col min="2" max="2" width="8.28515625" style="27" customWidth="1"/>
    <col min="3" max="3" width="42.42578125" style="27" customWidth="1"/>
    <col min="4" max="4" width="13.28515625" style="27" customWidth="1"/>
    <col min="5" max="5" width="12.7109375" style="27" customWidth="1"/>
    <col min="6" max="6" width="12.5703125" style="27" customWidth="1"/>
    <col min="7" max="7" width="12.7109375" style="27" customWidth="1"/>
    <col min="8" max="9" width="5.28515625" style="27" customWidth="1"/>
    <col min="10" max="10" width="2.7109375" style="27" customWidth="1"/>
    <col min="11" max="11" width="5" style="27" customWidth="1"/>
    <col min="12" max="12" width="5.28515625" style="27" customWidth="1"/>
    <col min="13" max="13" width="6.42578125" style="27" customWidth="1"/>
    <col min="14" max="14" width="32.28515625" style="27" customWidth="1"/>
    <col min="15" max="15" width="14.28515625" style="27" customWidth="1"/>
    <col min="16" max="16" width="10.140625" style="27" customWidth="1"/>
    <col min="17" max="17" width="13.140625" style="27" customWidth="1"/>
    <col min="18" max="16384" width="8.7109375" style="27"/>
  </cols>
  <sheetData>
    <row r="1" spans="1:17" ht="15.75" thickBot="1">
      <c r="C1"/>
      <c r="D1" t="s">
        <v>12</v>
      </c>
      <c r="E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17" ht="15.75" thickBot="1">
      <c r="C2" t="str">
        <f>+'[1]програм 1'!$B$2</f>
        <v xml:space="preserve"> ЈЛС</v>
      </c>
      <c r="D2" s="23">
        <v>205</v>
      </c>
      <c r="E2" s="167" t="s">
        <v>299</v>
      </c>
      <c r="F2" s="168"/>
      <c r="G2" s="168"/>
      <c r="H2" s="168"/>
      <c r="I2" s="168"/>
      <c r="J2" s="168"/>
      <c r="K2" s="168"/>
      <c r="L2" s="168"/>
      <c r="M2" s="169"/>
      <c r="N2"/>
      <c r="O2"/>
      <c r="P2"/>
      <c r="Q2" t="s">
        <v>275</v>
      </c>
    </row>
    <row r="3" spans="1:17" ht="60" customHeight="1" thickBot="1">
      <c r="C3" t="s">
        <v>5</v>
      </c>
      <c r="D3" s="50" t="s">
        <v>33</v>
      </c>
      <c r="E3" s="106" t="s">
        <v>304</v>
      </c>
      <c r="F3" s="112"/>
      <c r="G3" s="112"/>
      <c r="H3" s="112"/>
      <c r="I3" s="112"/>
      <c r="J3" s="112"/>
      <c r="K3" s="112"/>
      <c r="L3" s="112"/>
      <c r="M3" s="113"/>
      <c r="N3" s="25" t="s">
        <v>311</v>
      </c>
      <c r="O3" s="25" t="s">
        <v>312</v>
      </c>
      <c r="P3" s="64" t="s">
        <v>313</v>
      </c>
      <c r="Q3" s="30" t="s">
        <v>276</v>
      </c>
    </row>
    <row r="4" spans="1:17" ht="15.75" thickBot="1">
      <c r="A4" s="28" t="str">
        <f>CONCATENATE(D3,"-",D4)</f>
        <v>1102-0006</v>
      </c>
      <c r="C4" t="s">
        <v>99</v>
      </c>
      <c r="D4" s="50" t="s">
        <v>6</v>
      </c>
      <c r="E4" s="182" t="s">
        <v>56</v>
      </c>
      <c r="F4" s="183"/>
      <c r="G4" s="183"/>
      <c r="H4" s="183"/>
      <c r="I4" s="183"/>
      <c r="J4" s="183"/>
      <c r="K4" s="183"/>
      <c r="L4" s="183"/>
      <c r="M4" s="184"/>
      <c r="N4" s="51">
        <v>11054</v>
      </c>
      <c r="O4" s="51">
        <v>11054</v>
      </c>
      <c r="P4" s="51">
        <v>9148</v>
      </c>
      <c r="Q4" s="26">
        <f>P4/O4</f>
        <v>0.82757372896688985</v>
      </c>
    </row>
    <row r="5" spans="1:17" ht="15.75" thickBot="1">
      <c r="C5" t="s">
        <v>10</v>
      </c>
      <c r="D5" s="164" t="s">
        <v>321</v>
      </c>
      <c r="E5" s="165"/>
      <c r="F5" s="165"/>
      <c r="G5" s="166"/>
      <c r="H5"/>
      <c r="I5"/>
      <c r="J5"/>
      <c r="K5"/>
      <c r="L5"/>
      <c r="M5"/>
      <c r="N5"/>
      <c r="O5"/>
      <c r="P5"/>
      <c r="Q5"/>
    </row>
    <row r="6" spans="1:17"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.75" thickBot="1">
      <c r="C7" s="116" t="s">
        <v>13</v>
      </c>
      <c r="D7" s="116"/>
      <c r="E7" s="116"/>
      <c r="F7" s="116"/>
      <c r="G7" s="116"/>
      <c r="H7"/>
      <c r="I7"/>
      <c r="J7"/>
      <c r="K7"/>
      <c r="L7"/>
      <c r="M7"/>
      <c r="N7"/>
      <c r="O7"/>
      <c r="P7"/>
      <c r="Q7"/>
    </row>
    <row r="8" spans="1:17" ht="15" customHeight="1">
      <c r="C8" s="170" t="s">
        <v>291</v>
      </c>
      <c r="D8" s="171"/>
      <c r="E8" s="171"/>
      <c r="F8" s="171"/>
      <c r="G8" s="172"/>
      <c r="H8"/>
      <c r="I8"/>
      <c r="J8"/>
      <c r="K8"/>
      <c r="L8"/>
      <c r="M8"/>
      <c r="N8"/>
      <c r="O8"/>
      <c r="P8"/>
      <c r="Q8"/>
    </row>
    <row r="9" spans="1:17">
      <c r="C9" s="173"/>
      <c r="D9" s="174"/>
      <c r="E9" s="174"/>
      <c r="F9" s="174"/>
      <c r="G9" s="175"/>
      <c r="H9"/>
      <c r="I9"/>
      <c r="J9"/>
      <c r="K9"/>
      <c r="L9"/>
      <c r="M9"/>
      <c r="N9"/>
      <c r="O9"/>
      <c r="P9"/>
      <c r="Q9"/>
    </row>
    <row r="10" spans="1:17">
      <c r="C10" s="173"/>
      <c r="D10" s="174"/>
      <c r="E10" s="174"/>
      <c r="F10" s="174"/>
      <c r="G10" s="175"/>
      <c r="H10"/>
      <c r="I10"/>
      <c r="J10"/>
      <c r="K10"/>
      <c r="L10"/>
      <c r="M10"/>
      <c r="N10"/>
      <c r="O10"/>
      <c r="P10"/>
      <c r="Q10"/>
    </row>
    <row r="11" spans="1:17">
      <c r="C11" s="173"/>
      <c r="D11" s="174"/>
      <c r="E11" s="174"/>
      <c r="F11" s="174"/>
      <c r="G11" s="175"/>
      <c r="H11"/>
      <c r="I11"/>
      <c r="J11"/>
      <c r="K11"/>
      <c r="L11"/>
      <c r="M11"/>
      <c r="N11"/>
      <c r="O11"/>
      <c r="P11"/>
      <c r="Q11"/>
    </row>
    <row r="12" spans="1:17">
      <c r="C12" s="173"/>
      <c r="D12" s="174"/>
      <c r="E12" s="174"/>
      <c r="F12" s="174"/>
      <c r="G12" s="175"/>
      <c r="H12"/>
      <c r="I12"/>
      <c r="J12"/>
      <c r="K12"/>
      <c r="L12"/>
      <c r="M12"/>
      <c r="N12"/>
      <c r="O12"/>
      <c r="P12"/>
      <c r="Q12"/>
    </row>
    <row r="13" spans="1:17">
      <c r="C13" s="173"/>
      <c r="D13" s="174"/>
      <c r="E13" s="174"/>
      <c r="F13" s="174"/>
      <c r="G13" s="175"/>
      <c r="H13"/>
      <c r="I13"/>
      <c r="J13"/>
      <c r="K13"/>
      <c r="L13"/>
      <c r="M13"/>
      <c r="N13"/>
      <c r="O13"/>
      <c r="P13"/>
      <c r="Q13"/>
    </row>
    <row r="14" spans="1:17">
      <c r="C14" s="173"/>
      <c r="D14" s="174"/>
      <c r="E14" s="174"/>
      <c r="F14" s="174"/>
      <c r="G14" s="175"/>
      <c r="H14"/>
      <c r="I14"/>
      <c r="J14"/>
      <c r="K14"/>
      <c r="L14"/>
      <c r="M14"/>
      <c r="N14"/>
      <c r="O14"/>
      <c r="P14"/>
      <c r="Q14"/>
    </row>
    <row r="15" spans="1:17">
      <c r="C15" s="173"/>
      <c r="D15" s="174"/>
      <c r="E15" s="174"/>
      <c r="F15" s="174"/>
      <c r="G15" s="175"/>
      <c r="H15"/>
      <c r="I15"/>
      <c r="J15"/>
      <c r="K15"/>
      <c r="L15"/>
      <c r="M15"/>
      <c r="N15"/>
      <c r="O15"/>
      <c r="P15"/>
      <c r="Q15"/>
    </row>
    <row r="16" spans="1:17">
      <c r="C16" s="173"/>
      <c r="D16" s="174"/>
      <c r="E16" s="174"/>
      <c r="F16" s="174"/>
      <c r="G16" s="175"/>
      <c r="H16"/>
      <c r="I16"/>
      <c r="J16"/>
      <c r="K16"/>
      <c r="L16"/>
      <c r="M16"/>
      <c r="N16"/>
      <c r="O16"/>
      <c r="P16"/>
      <c r="Q16"/>
    </row>
    <row r="17" spans="3:17">
      <c r="C17" s="173"/>
      <c r="D17" s="174"/>
      <c r="E17" s="174"/>
      <c r="F17" s="174"/>
      <c r="G17" s="175"/>
      <c r="H17"/>
      <c r="I17"/>
      <c r="J17"/>
      <c r="K17"/>
      <c r="L17"/>
      <c r="M17"/>
      <c r="N17"/>
      <c r="O17"/>
      <c r="P17"/>
      <c r="Q17"/>
    </row>
    <row r="18" spans="3:17">
      <c r="C18" s="173"/>
      <c r="D18" s="174"/>
      <c r="E18" s="174"/>
      <c r="F18" s="174"/>
      <c r="G18" s="175"/>
      <c r="H18"/>
      <c r="I18"/>
      <c r="J18"/>
      <c r="K18"/>
      <c r="L18"/>
      <c r="M18"/>
      <c r="N18"/>
      <c r="O18"/>
      <c r="P18"/>
      <c r="Q18"/>
    </row>
    <row r="19" spans="3:17">
      <c r="C19" s="173"/>
      <c r="D19" s="174"/>
      <c r="E19" s="174"/>
      <c r="F19" s="174"/>
      <c r="G19" s="175"/>
      <c r="H19"/>
      <c r="I19"/>
      <c r="J19"/>
      <c r="K19"/>
      <c r="L19"/>
      <c r="M19"/>
      <c r="N19"/>
      <c r="O19"/>
      <c r="P19"/>
      <c r="Q19"/>
    </row>
    <row r="20" spans="3:17" ht="7.5" customHeight="1">
      <c r="C20" s="173"/>
      <c r="D20" s="174"/>
      <c r="E20" s="174"/>
      <c r="F20" s="174"/>
      <c r="G20" s="175"/>
      <c r="H20"/>
      <c r="I20"/>
      <c r="J20"/>
      <c r="K20"/>
      <c r="L20"/>
      <c r="M20"/>
      <c r="N20"/>
      <c r="O20"/>
      <c r="P20"/>
      <c r="Q20"/>
    </row>
    <row r="21" spans="3:17" ht="15" hidden="1" customHeight="1">
      <c r="C21" s="173"/>
      <c r="D21" s="174"/>
      <c r="E21" s="174"/>
      <c r="F21" s="174"/>
      <c r="G21" s="175"/>
      <c r="H21"/>
      <c r="I21"/>
      <c r="J21"/>
      <c r="K21"/>
      <c r="L21"/>
      <c r="M21"/>
      <c r="N21"/>
      <c r="O21"/>
      <c r="P21"/>
      <c r="Q21"/>
    </row>
    <row r="22" spans="3:17" ht="15" hidden="1" customHeight="1">
      <c r="C22" s="173"/>
      <c r="D22" s="174"/>
      <c r="E22" s="174"/>
      <c r="F22" s="174"/>
      <c r="G22" s="175"/>
      <c r="H22"/>
      <c r="I22"/>
      <c r="J22"/>
      <c r="K22"/>
      <c r="L22"/>
      <c r="M22"/>
      <c r="N22"/>
      <c r="O22"/>
      <c r="P22"/>
      <c r="Q22"/>
    </row>
    <row r="23" spans="3:17" ht="15" hidden="1" customHeight="1">
      <c r="C23" s="173"/>
      <c r="D23" s="174"/>
      <c r="E23" s="174"/>
      <c r="F23" s="174"/>
      <c r="G23" s="175"/>
      <c r="H23"/>
      <c r="I23"/>
      <c r="J23"/>
      <c r="K23"/>
      <c r="L23"/>
      <c r="M23"/>
      <c r="N23"/>
      <c r="O23"/>
      <c r="P23"/>
      <c r="Q23"/>
    </row>
    <row r="24" spans="3:17" ht="15" hidden="1" customHeight="1">
      <c r="C24" s="173"/>
      <c r="D24" s="174"/>
      <c r="E24" s="174"/>
      <c r="F24" s="174"/>
      <c r="G24" s="175"/>
      <c r="H24"/>
      <c r="I24"/>
      <c r="J24"/>
      <c r="K24"/>
      <c r="L24"/>
      <c r="M24"/>
      <c r="N24"/>
      <c r="O24"/>
      <c r="P24"/>
      <c r="Q24"/>
    </row>
    <row r="25" spans="3:17" ht="15" hidden="1" customHeight="1">
      <c r="C25" s="173"/>
      <c r="D25" s="174"/>
      <c r="E25" s="174"/>
      <c r="F25" s="174"/>
      <c r="G25" s="175"/>
      <c r="H25"/>
      <c r="I25"/>
      <c r="J25"/>
      <c r="K25"/>
      <c r="L25"/>
      <c r="M25"/>
      <c r="N25"/>
      <c r="O25"/>
      <c r="P25"/>
      <c r="Q25"/>
    </row>
    <row r="26" spans="3:17" ht="15.75" thickBot="1">
      <c r="C26" s="176"/>
      <c r="D26" s="177"/>
      <c r="E26" s="177"/>
      <c r="F26" s="177"/>
      <c r="G26" s="178"/>
      <c r="H26"/>
      <c r="I26"/>
      <c r="J26"/>
      <c r="K26"/>
      <c r="L26"/>
      <c r="M26"/>
      <c r="N26"/>
      <c r="O26"/>
      <c r="P26"/>
      <c r="Q26"/>
    </row>
    <row r="27" spans="3:17" ht="15.75" thickBo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3:17" ht="50.25" customHeight="1" thickBot="1">
      <c r="C28" s="10" t="s">
        <v>9</v>
      </c>
      <c r="D28" s="179"/>
      <c r="E28" s="180"/>
      <c r="F28" s="180"/>
      <c r="G28" s="181"/>
      <c r="H28"/>
      <c r="I28"/>
      <c r="J28"/>
      <c r="K28"/>
      <c r="L28"/>
      <c r="M28"/>
      <c r="N28"/>
      <c r="O28"/>
      <c r="P28"/>
      <c r="Q28"/>
    </row>
    <row r="29" spans="3:17" ht="15.75" customHeight="1" thickBot="1">
      <c r="C29" s="135" t="s">
        <v>1</v>
      </c>
      <c r="D29" s="135" t="s">
        <v>2</v>
      </c>
      <c r="E29" s="9" t="s">
        <v>3</v>
      </c>
      <c r="F29" s="9" t="s">
        <v>4</v>
      </c>
      <c r="G29" s="135" t="s">
        <v>314</v>
      </c>
      <c r="H29" s="146" t="s">
        <v>14</v>
      </c>
      <c r="I29" s="147"/>
      <c r="J29" s="147"/>
      <c r="K29" s="147"/>
      <c r="L29" s="147"/>
      <c r="M29" s="147"/>
      <c r="N29" s="147"/>
      <c r="O29"/>
      <c r="P29"/>
      <c r="Q29"/>
    </row>
    <row r="30" spans="3:17" ht="15.75" customHeight="1" thickBot="1">
      <c r="C30" s="136"/>
      <c r="D30" s="136"/>
      <c r="E30" s="1" t="s">
        <v>315</v>
      </c>
      <c r="F30" s="1" t="s">
        <v>316</v>
      </c>
      <c r="G30" s="136"/>
      <c r="H30" s="117" t="s">
        <v>285</v>
      </c>
      <c r="I30" s="118"/>
      <c r="J30" s="118"/>
      <c r="K30" s="118"/>
      <c r="L30" s="118"/>
      <c r="M30" s="118"/>
      <c r="N30" s="119"/>
      <c r="O30"/>
      <c r="P30"/>
      <c r="Q30"/>
    </row>
    <row r="31" spans="3:17" ht="26.25" thickBot="1">
      <c r="C31" s="29" t="s">
        <v>292</v>
      </c>
      <c r="D31" s="2"/>
      <c r="E31" s="53">
        <v>4684632</v>
      </c>
      <c r="F31" s="53">
        <v>4684632</v>
      </c>
      <c r="G31" s="53">
        <f>4684632/2</f>
        <v>2342316</v>
      </c>
      <c r="H31" s="123"/>
      <c r="I31" s="124"/>
      <c r="J31" s="124"/>
      <c r="K31" s="124"/>
      <c r="L31" s="124"/>
      <c r="M31" s="124"/>
      <c r="N31" s="125"/>
      <c r="O31"/>
      <c r="P31"/>
      <c r="Q31"/>
    </row>
    <row r="32" spans="3:17" ht="28.5" customHeight="1" thickBot="1">
      <c r="C32" s="8" t="s">
        <v>11</v>
      </c>
      <c r="D32" s="130"/>
      <c r="E32" s="131"/>
      <c r="F32" s="131"/>
      <c r="G32" s="132"/>
      <c r="H32"/>
      <c r="I32"/>
      <c r="J32"/>
      <c r="K32"/>
      <c r="L32"/>
      <c r="M32"/>
      <c r="N32"/>
      <c r="O32"/>
      <c r="P32"/>
      <c r="Q32"/>
    </row>
    <row r="33" spans="3:17" ht="28.5" customHeight="1">
      <c r="C33" s="54"/>
      <c r="D33" s="55"/>
      <c r="E33" s="56"/>
      <c r="F33" s="56"/>
      <c r="G33" s="56"/>
      <c r="H33"/>
      <c r="I33"/>
      <c r="J33"/>
      <c r="K33"/>
      <c r="L33"/>
      <c r="M33"/>
      <c r="N33"/>
      <c r="O33"/>
      <c r="P33"/>
      <c r="Q33"/>
    </row>
    <row r="34" spans="3:17" ht="47.25" customHeight="1">
      <c r="C34"/>
      <c r="D34"/>
      <c r="E34"/>
    </row>
    <row r="35" spans="3:17" ht="15.75" customHeight="1">
      <c r="C35"/>
      <c r="D35"/>
      <c r="E35"/>
    </row>
    <row r="36" spans="3:17">
      <c r="C36"/>
      <c r="D36"/>
      <c r="E36"/>
    </row>
    <row r="37" spans="3:17">
      <c r="C37"/>
      <c r="D37"/>
      <c r="E37"/>
    </row>
    <row r="38" spans="3:17" ht="28.5" customHeight="1">
      <c r="C38"/>
      <c r="D38"/>
      <c r="E38"/>
    </row>
    <row r="39" spans="3:17" ht="21.75" customHeight="1">
      <c r="C39"/>
      <c r="D39"/>
      <c r="E39"/>
    </row>
    <row r="40" spans="3:17" ht="45" customHeight="1">
      <c r="C40"/>
      <c r="D40"/>
      <c r="E40"/>
    </row>
    <row r="41" spans="3:17" ht="15.75" customHeight="1">
      <c r="C41"/>
      <c r="D41"/>
      <c r="E41"/>
    </row>
    <row r="42" spans="3:17">
      <c r="C42"/>
      <c r="D42"/>
      <c r="E42"/>
    </row>
    <row r="43" spans="3:17">
      <c r="C43"/>
      <c r="D43"/>
      <c r="E43"/>
    </row>
    <row r="44" spans="3:17" ht="28.5" customHeight="1">
      <c r="C44"/>
      <c r="D44"/>
      <c r="E44"/>
    </row>
  </sheetData>
  <mergeCells count="13">
    <mergeCell ref="H29:N29"/>
    <mergeCell ref="H30:N31"/>
    <mergeCell ref="C8:G26"/>
    <mergeCell ref="D32:G32"/>
    <mergeCell ref="D28:G28"/>
    <mergeCell ref="C29:C30"/>
    <mergeCell ref="D29:D30"/>
    <mergeCell ref="G29:G30"/>
    <mergeCell ref="E2:M2"/>
    <mergeCell ref="E3:M3"/>
    <mergeCell ref="E4:M4"/>
    <mergeCell ref="D5:G5"/>
    <mergeCell ref="C7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Q51"/>
  <sheetViews>
    <sheetView topLeftCell="B1" workbookViewId="0">
      <selection activeCell="O17" sqref="O17"/>
    </sheetView>
  </sheetViews>
  <sheetFormatPr defaultColWidth="8.7109375" defaultRowHeight="15"/>
  <cols>
    <col min="1" max="1" width="9.28515625" style="27" hidden="1" customWidth="1"/>
    <col min="2" max="2" width="8.28515625" style="27" customWidth="1"/>
    <col min="3" max="3" width="42.42578125" style="27" customWidth="1"/>
    <col min="4" max="4" width="13.28515625" style="27" customWidth="1"/>
    <col min="5" max="5" width="12.7109375" style="27" customWidth="1"/>
    <col min="6" max="6" width="12.5703125" style="27" customWidth="1"/>
    <col min="7" max="7" width="12.7109375" style="27" customWidth="1"/>
    <col min="8" max="8" width="5.42578125" style="27" customWidth="1"/>
    <col min="9" max="9" width="6" style="27" customWidth="1"/>
    <col min="10" max="10" width="5.28515625" style="27" customWidth="1"/>
    <col min="11" max="11" width="2" style="27" customWidth="1"/>
    <col min="12" max="12" width="5.5703125" style="27" customWidth="1"/>
    <col min="13" max="13" width="3.42578125" style="27" customWidth="1"/>
    <col min="14" max="14" width="28.7109375" style="27" customWidth="1"/>
    <col min="15" max="15" width="19.5703125" style="27" customWidth="1"/>
    <col min="16" max="16" width="18" style="27" customWidth="1"/>
    <col min="17" max="17" width="12.28515625" style="63" customWidth="1"/>
    <col min="18" max="16384" width="8.7109375" style="27"/>
  </cols>
  <sheetData>
    <row r="1" spans="1:17" ht="15.75" thickBot="1">
      <c r="C1"/>
      <c r="D1" t="s">
        <v>12</v>
      </c>
      <c r="E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17" ht="15.75" thickBot="1">
      <c r="C2" t="str">
        <f>+'[1]програм 1'!$B$2</f>
        <v xml:space="preserve"> ЈЛС</v>
      </c>
      <c r="D2" s="23">
        <v>205</v>
      </c>
      <c r="E2" s="80" t="s">
        <v>299</v>
      </c>
      <c r="F2" s="81"/>
      <c r="G2" s="81"/>
      <c r="H2" s="81"/>
      <c r="I2" s="81"/>
      <c r="J2" s="81"/>
      <c r="K2" s="81"/>
      <c r="L2" s="81"/>
      <c r="M2" s="82"/>
      <c r="N2"/>
      <c r="O2"/>
      <c r="P2"/>
      <c r="Q2" t="s">
        <v>275</v>
      </c>
    </row>
    <row r="3" spans="1:17" ht="55.9" customHeight="1" thickBot="1">
      <c r="C3" t="s">
        <v>5</v>
      </c>
      <c r="D3" s="50" t="s">
        <v>300</v>
      </c>
      <c r="E3" s="73" t="s">
        <v>304</v>
      </c>
      <c r="F3" s="74"/>
      <c r="G3" s="74"/>
      <c r="H3" s="74"/>
      <c r="I3" s="74"/>
      <c r="J3" s="74"/>
      <c r="K3" s="74"/>
      <c r="L3" s="74"/>
      <c r="M3" s="75"/>
      <c r="N3" s="25" t="s">
        <v>311</v>
      </c>
      <c r="O3" s="25" t="s">
        <v>312</v>
      </c>
      <c r="P3" s="64" t="s">
        <v>313</v>
      </c>
      <c r="Q3" s="30" t="s">
        <v>276</v>
      </c>
    </row>
    <row r="4" spans="1:17" ht="15.75" thickBot="1">
      <c r="A4" s="28" t="str">
        <f>CONCATENATE(D3,"-",D4)</f>
        <v>2-</v>
      </c>
      <c r="C4" t="s">
        <v>99</v>
      </c>
      <c r="D4" s="50"/>
      <c r="E4" s="83" t="s">
        <v>57</v>
      </c>
      <c r="F4" s="84"/>
      <c r="G4" s="84"/>
      <c r="H4" s="84"/>
      <c r="I4" s="84"/>
      <c r="J4" s="84"/>
      <c r="K4" s="84"/>
      <c r="L4" s="84"/>
      <c r="M4" s="85"/>
      <c r="N4" s="51">
        <f>8644+29540</f>
        <v>38184</v>
      </c>
      <c r="O4" s="51">
        <f>38184+19084</f>
        <v>57268</v>
      </c>
      <c r="P4" s="51">
        <f>2741+21480</f>
        <v>24221</v>
      </c>
      <c r="Q4" s="26">
        <f>P4/O4</f>
        <v>0.42294125864357057</v>
      </c>
    </row>
    <row r="5" spans="1:17" ht="15.75" thickBot="1">
      <c r="C5" t="s">
        <v>10</v>
      </c>
      <c r="D5" s="77" t="s">
        <v>324</v>
      </c>
      <c r="E5" s="78"/>
      <c r="F5" s="78"/>
      <c r="G5" s="79"/>
      <c r="H5"/>
      <c r="I5"/>
      <c r="J5"/>
      <c r="K5"/>
      <c r="L5"/>
      <c r="M5"/>
      <c r="N5"/>
      <c r="O5"/>
      <c r="P5"/>
      <c r="Q5"/>
    </row>
    <row r="6" spans="1:17"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.75" thickBot="1">
      <c r="C7" s="76" t="s">
        <v>13</v>
      </c>
      <c r="D7" s="76"/>
      <c r="E7" s="76"/>
      <c r="F7" s="76"/>
      <c r="G7" s="76"/>
      <c r="H7"/>
      <c r="I7"/>
      <c r="J7"/>
      <c r="K7"/>
      <c r="L7"/>
      <c r="M7"/>
      <c r="N7"/>
      <c r="O7"/>
      <c r="P7"/>
      <c r="Q7"/>
    </row>
    <row r="8" spans="1:17" ht="15" customHeight="1">
      <c r="C8" s="96" t="s">
        <v>305</v>
      </c>
      <c r="D8" s="97"/>
      <c r="E8" s="97"/>
      <c r="F8" s="97"/>
      <c r="G8" s="98"/>
      <c r="H8"/>
      <c r="I8"/>
      <c r="J8"/>
      <c r="K8"/>
      <c r="L8"/>
      <c r="M8"/>
      <c r="N8"/>
      <c r="O8"/>
      <c r="P8"/>
      <c r="Q8"/>
    </row>
    <row r="9" spans="1:17">
      <c r="C9" s="99"/>
      <c r="D9" s="100"/>
      <c r="E9" s="100"/>
      <c r="F9" s="100"/>
      <c r="G9" s="101"/>
      <c r="H9"/>
      <c r="I9"/>
      <c r="J9"/>
      <c r="K9"/>
      <c r="L9"/>
      <c r="M9"/>
      <c r="N9"/>
      <c r="O9"/>
      <c r="P9"/>
      <c r="Q9"/>
    </row>
    <row r="10" spans="1:17">
      <c r="C10" s="99"/>
      <c r="D10" s="100"/>
      <c r="E10" s="100"/>
      <c r="F10" s="100"/>
      <c r="G10" s="101"/>
      <c r="H10"/>
      <c r="I10"/>
      <c r="J10"/>
      <c r="K10"/>
      <c r="L10"/>
      <c r="M10"/>
      <c r="N10"/>
      <c r="O10"/>
      <c r="P10"/>
      <c r="Q10"/>
    </row>
    <row r="11" spans="1:17">
      <c r="C11" s="99"/>
      <c r="D11" s="100"/>
      <c r="E11" s="100"/>
      <c r="F11" s="100"/>
      <c r="G11" s="101"/>
      <c r="H11"/>
      <c r="I11"/>
      <c r="J11"/>
      <c r="K11"/>
      <c r="L11"/>
      <c r="M11"/>
      <c r="N11"/>
      <c r="O11"/>
      <c r="P11"/>
      <c r="Q11"/>
    </row>
    <row r="12" spans="1:17">
      <c r="C12" s="99"/>
      <c r="D12" s="100"/>
      <c r="E12" s="100"/>
      <c r="F12" s="100"/>
      <c r="G12" s="101"/>
      <c r="H12"/>
      <c r="I12"/>
      <c r="J12"/>
      <c r="K12"/>
      <c r="L12"/>
      <c r="M12"/>
      <c r="N12"/>
      <c r="O12"/>
      <c r="P12"/>
      <c r="Q12"/>
    </row>
    <row r="13" spans="1:17">
      <c r="C13" s="99"/>
      <c r="D13" s="100"/>
      <c r="E13" s="100"/>
      <c r="F13" s="100"/>
      <c r="G13" s="101"/>
      <c r="H13"/>
      <c r="I13"/>
      <c r="J13"/>
      <c r="K13"/>
      <c r="L13"/>
      <c r="M13"/>
      <c r="N13"/>
      <c r="O13"/>
      <c r="P13"/>
      <c r="Q13"/>
    </row>
    <row r="14" spans="1:17">
      <c r="C14" s="99"/>
      <c r="D14" s="100"/>
      <c r="E14" s="100"/>
      <c r="F14" s="100"/>
      <c r="G14" s="101"/>
      <c r="H14"/>
      <c r="I14"/>
      <c r="J14"/>
      <c r="K14"/>
      <c r="L14"/>
      <c r="M14"/>
      <c r="N14"/>
      <c r="O14"/>
      <c r="P14"/>
      <c r="Q14"/>
    </row>
    <row r="15" spans="1:17">
      <c r="C15" s="99"/>
      <c r="D15" s="100"/>
      <c r="E15" s="100"/>
      <c r="F15" s="100"/>
      <c r="G15" s="101"/>
      <c r="H15"/>
      <c r="I15"/>
      <c r="J15"/>
      <c r="K15"/>
      <c r="L15"/>
      <c r="M15"/>
      <c r="N15"/>
      <c r="O15"/>
      <c r="P15"/>
      <c r="Q15"/>
    </row>
    <row r="16" spans="1:17">
      <c r="C16" s="99"/>
      <c r="D16" s="100"/>
      <c r="E16" s="100"/>
      <c r="F16" s="100"/>
      <c r="G16" s="101"/>
      <c r="H16"/>
      <c r="I16"/>
      <c r="J16"/>
      <c r="K16"/>
      <c r="L16"/>
      <c r="M16"/>
      <c r="N16"/>
      <c r="O16"/>
      <c r="P16"/>
      <c r="Q16"/>
    </row>
    <row r="17" spans="3:17">
      <c r="C17" s="99"/>
      <c r="D17" s="100"/>
      <c r="E17" s="100"/>
      <c r="F17" s="100"/>
      <c r="G17" s="101"/>
      <c r="H17"/>
      <c r="I17"/>
      <c r="J17"/>
      <c r="K17"/>
      <c r="L17"/>
      <c r="M17"/>
      <c r="N17"/>
      <c r="O17"/>
      <c r="P17"/>
      <c r="Q17"/>
    </row>
    <row r="18" spans="3:17">
      <c r="C18" s="99"/>
      <c r="D18" s="100"/>
      <c r="E18" s="100"/>
      <c r="F18" s="100"/>
      <c r="G18" s="101"/>
      <c r="H18"/>
      <c r="I18"/>
      <c r="J18"/>
      <c r="K18"/>
      <c r="L18"/>
      <c r="M18"/>
      <c r="N18"/>
      <c r="O18"/>
      <c r="P18"/>
      <c r="Q18"/>
    </row>
    <row r="19" spans="3:17">
      <c r="C19" s="99"/>
      <c r="D19" s="100"/>
      <c r="E19" s="100"/>
      <c r="F19" s="100"/>
      <c r="G19" s="101"/>
      <c r="H19"/>
      <c r="I19"/>
      <c r="J19"/>
      <c r="K19"/>
      <c r="L19"/>
      <c r="M19"/>
      <c r="N19"/>
      <c r="O19"/>
      <c r="P19"/>
      <c r="Q19"/>
    </row>
    <row r="20" spans="3:17" ht="7.5" customHeight="1">
      <c r="C20" s="99"/>
      <c r="D20" s="100"/>
      <c r="E20" s="100"/>
      <c r="F20" s="100"/>
      <c r="G20" s="101"/>
      <c r="H20"/>
      <c r="I20"/>
      <c r="J20"/>
      <c r="K20"/>
      <c r="L20"/>
      <c r="M20"/>
      <c r="N20"/>
      <c r="O20"/>
      <c r="P20"/>
      <c r="Q20"/>
    </row>
    <row r="21" spans="3:17" ht="15" hidden="1" customHeight="1">
      <c r="C21" s="99"/>
      <c r="D21" s="100"/>
      <c r="E21" s="100"/>
      <c r="F21" s="100"/>
      <c r="G21" s="101"/>
      <c r="H21"/>
      <c r="I21"/>
      <c r="J21"/>
      <c r="K21"/>
      <c r="L21"/>
      <c r="M21"/>
      <c r="N21"/>
      <c r="O21"/>
      <c r="P21"/>
      <c r="Q21"/>
    </row>
    <row r="22" spans="3:17" ht="15" hidden="1" customHeight="1">
      <c r="C22" s="99"/>
      <c r="D22" s="100"/>
      <c r="E22" s="100"/>
      <c r="F22" s="100"/>
      <c r="G22" s="101"/>
      <c r="H22"/>
      <c r="I22"/>
      <c r="J22"/>
      <c r="K22"/>
      <c r="L22"/>
      <c r="M22"/>
      <c r="N22"/>
      <c r="O22"/>
      <c r="P22"/>
      <c r="Q22"/>
    </row>
    <row r="23" spans="3:17" ht="15" hidden="1" customHeight="1">
      <c r="C23" s="99"/>
      <c r="D23" s="100"/>
      <c r="E23" s="100"/>
      <c r="F23" s="100"/>
      <c r="G23" s="101"/>
      <c r="H23"/>
      <c r="I23"/>
      <c r="J23"/>
      <c r="K23"/>
      <c r="L23"/>
      <c r="M23"/>
      <c r="N23"/>
      <c r="O23"/>
      <c r="P23"/>
      <c r="Q23"/>
    </row>
    <row r="24" spans="3:17" ht="15" hidden="1" customHeight="1">
      <c r="C24" s="99"/>
      <c r="D24" s="100"/>
      <c r="E24" s="100"/>
      <c r="F24" s="100"/>
      <c r="G24" s="101"/>
      <c r="H24"/>
      <c r="I24"/>
      <c r="J24"/>
      <c r="K24"/>
      <c r="L24"/>
      <c r="M24"/>
      <c r="N24"/>
      <c r="O24"/>
      <c r="P24"/>
      <c r="Q24"/>
    </row>
    <row r="25" spans="3:17" ht="15" hidden="1" customHeight="1">
      <c r="C25" s="99"/>
      <c r="D25" s="100"/>
      <c r="E25" s="100"/>
      <c r="F25" s="100"/>
      <c r="G25" s="101"/>
      <c r="H25"/>
      <c r="I25"/>
      <c r="J25"/>
      <c r="K25"/>
      <c r="L25"/>
      <c r="M25"/>
      <c r="N25"/>
      <c r="O25"/>
      <c r="P25"/>
      <c r="Q25"/>
    </row>
    <row r="26" spans="3:17" ht="15.75" thickBot="1">
      <c r="C26" s="102"/>
      <c r="D26" s="103"/>
      <c r="E26" s="103"/>
      <c r="F26" s="103"/>
      <c r="G26" s="104"/>
      <c r="H26"/>
      <c r="I26"/>
      <c r="J26"/>
      <c r="K26"/>
      <c r="L26"/>
      <c r="M26"/>
      <c r="N26"/>
      <c r="O26"/>
      <c r="P26"/>
      <c r="Q26"/>
    </row>
    <row r="27" spans="3:17" ht="15.75" thickBo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3:17" ht="50.25" customHeight="1" thickBot="1">
      <c r="C28" s="10" t="s">
        <v>9</v>
      </c>
      <c r="D28" s="88"/>
      <c r="E28" s="89"/>
      <c r="F28" s="89"/>
      <c r="G28" s="90"/>
      <c r="H28"/>
      <c r="I28"/>
      <c r="J28"/>
      <c r="K28"/>
      <c r="L28"/>
      <c r="M28"/>
      <c r="N28"/>
      <c r="O28"/>
      <c r="P28"/>
      <c r="Q28"/>
    </row>
    <row r="29" spans="3:17" ht="15.75" customHeight="1" thickBot="1">
      <c r="C29" s="91" t="s">
        <v>1</v>
      </c>
      <c r="D29" s="91" t="s">
        <v>2</v>
      </c>
      <c r="E29" s="9" t="s">
        <v>3</v>
      </c>
      <c r="F29" s="9" t="s">
        <v>4</v>
      </c>
      <c r="G29" s="91" t="s">
        <v>314</v>
      </c>
      <c r="H29" s="86" t="s">
        <v>14</v>
      </c>
      <c r="I29" s="87"/>
      <c r="J29" s="87"/>
      <c r="K29" s="87"/>
      <c r="L29" s="87"/>
      <c r="M29" s="87"/>
      <c r="N29" s="87"/>
      <c r="O29"/>
      <c r="P29"/>
      <c r="Q29"/>
    </row>
    <row r="30" spans="3:17" ht="15.75" customHeight="1" thickBot="1">
      <c r="C30" s="66"/>
      <c r="D30" s="66"/>
      <c r="E30" s="1" t="s">
        <v>315</v>
      </c>
      <c r="F30" s="1" t="s">
        <v>316</v>
      </c>
      <c r="G30" s="66"/>
      <c r="H30" s="67" t="s">
        <v>285</v>
      </c>
      <c r="I30" s="68"/>
      <c r="J30" s="68"/>
      <c r="K30" s="68"/>
      <c r="L30" s="68"/>
      <c r="M30" s="68"/>
      <c r="N30" s="69"/>
      <c r="O30"/>
      <c r="P30"/>
      <c r="Q30"/>
    </row>
    <row r="31" spans="3:17" ht="15.75" thickBot="1">
      <c r="C31" s="29" t="s">
        <v>293</v>
      </c>
      <c r="D31" s="2"/>
      <c r="E31" s="53">
        <v>1840</v>
      </c>
      <c r="F31" s="53">
        <v>1840</v>
      </c>
      <c r="G31" s="53">
        <f>1840/2</f>
        <v>920</v>
      </c>
      <c r="H31" s="70"/>
      <c r="I31" s="71"/>
      <c r="J31" s="71"/>
      <c r="K31" s="71"/>
      <c r="L31" s="71"/>
      <c r="M31" s="71"/>
      <c r="N31" s="72"/>
      <c r="O31"/>
      <c r="P31"/>
      <c r="Q31"/>
    </row>
    <row r="32" spans="3:17" ht="28.5" customHeight="1" thickBot="1">
      <c r="C32" s="8" t="s">
        <v>11</v>
      </c>
      <c r="D32" s="92"/>
      <c r="E32" s="93"/>
      <c r="F32" s="93"/>
      <c r="G32" s="94"/>
      <c r="H32"/>
      <c r="I32"/>
      <c r="J32"/>
      <c r="K32"/>
      <c r="L32"/>
      <c r="M32"/>
      <c r="N32"/>
      <c r="O32"/>
      <c r="P32"/>
      <c r="Q32"/>
    </row>
    <row r="33" spans="3:17" ht="28.5" customHeight="1" thickBot="1">
      <c r="C33" s="54"/>
      <c r="D33" s="55"/>
      <c r="E33" s="56"/>
      <c r="F33" s="56"/>
      <c r="G33" s="56"/>
      <c r="H33"/>
      <c r="I33"/>
      <c r="J33"/>
      <c r="K33"/>
      <c r="L33"/>
      <c r="M33"/>
      <c r="N33"/>
      <c r="O33"/>
      <c r="P33"/>
      <c r="Q33"/>
    </row>
    <row r="34" spans="3:17" ht="47.25" customHeight="1" thickBot="1">
      <c r="C34" s="10" t="s">
        <v>9</v>
      </c>
      <c r="D34" s="88"/>
      <c r="E34" s="89"/>
      <c r="F34" s="89"/>
      <c r="G34" s="90"/>
      <c r="H34"/>
      <c r="I34"/>
      <c r="J34"/>
      <c r="K34"/>
      <c r="L34"/>
      <c r="M34"/>
      <c r="N34"/>
      <c r="O34"/>
      <c r="P34"/>
      <c r="Q34"/>
    </row>
    <row r="35" spans="3:17" ht="15.75" customHeight="1" thickBot="1">
      <c r="C35" s="91" t="s">
        <v>1</v>
      </c>
      <c r="D35" s="91" t="s">
        <v>2</v>
      </c>
      <c r="E35" s="9" t="s">
        <v>3</v>
      </c>
      <c r="F35" s="9" t="s">
        <v>4</v>
      </c>
      <c r="G35" s="91" t="s">
        <v>314</v>
      </c>
      <c r="H35" s="86" t="s">
        <v>14</v>
      </c>
      <c r="I35" s="87"/>
      <c r="J35" s="87"/>
      <c r="K35" s="87"/>
      <c r="L35" s="87"/>
      <c r="M35" s="87"/>
      <c r="N35" s="87"/>
      <c r="O35"/>
      <c r="P35"/>
      <c r="Q35"/>
    </row>
    <row r="36" spans="3:17" ht="15.75" customHeight="1" thickBot="1">
      <c r="C36" s="66"/>
      <c r="D36" s="66"/>
      <c r="E36" s="1" t="s">
        <v>315</v>
      </c>
      <c r="F36" s="1" t="s">
        <v>316</v>
      </c>
      <c r="G36" s="66"/>
      <c r="H36" s="67" t="s">
        <v>285</v>
      </c>
      <c r="I36" s="68"/>
      <c r="J36" s="68"/>
      <c r="K36" s="68"/>
      <c r="L36" s="68"/>
      <c r="M36" s="68"/>
      <c r="N36" s="69"/>
      <c r="O36"/>
      <c r="P36"/>
      <c r="Q36"/>
    </row>
    <row r="37" spans="3:17" ht="15.75" thickBot="1">
      <c r="C37" s="11" t="s">
        <v>306</v>
      </c>
      <c r="D37" s="2"/>
      <c r="E37" s="3">
        <v>4</v>
      </c>
      <c r="F37" s="3">
        <v>4</v>
      </c>
      <c r="G37" s="3">
        <v>4</v>
      </c>
      <c r="H37" s="70"/>
      <c r="I37" s="71"/>
      <c r="J37" s="71"/>
      <c r="K37" s="71"/>
      <c r="L37" s="71"/>
      <c r="M37" s="71"/>
      <c r="N37" s="72"/>
      <c r="O37"/>
      <c r="P37"/>
      <c r="Q37"/>
    </row>
    <row r="38" spans="3:17" ht="28.5" customHeight="1" thickBot="1">
      <c r="C38" s="8" t="s">
        <v>11</v>
      </c>
      <c r="D38" s="92"/>
      <c r="E38" s="93"/>
      <c r="F38" s="93"/>
      <c r="G38" s="94"/>
      <c r="H38"/>
      <c r="I38"/>
      <c r="J38"/>
      <c r="K38"/>
      <c r="L38"/>
      <c r="M38"/>
      <c r="N38"/>
      <c r="O38"/>
      <c r="P38"/>
      <c r="Q38"/>
    </row>
    <row r="39" spans="3:17" ht="21.75" customHeight="1" thickBot="1">
      <c r="C39" s="54"/>
      <c r="D39" s="57"/>
      <c r="E39" s="57"/>
      <c r="F39" s="57"/>
      <c r="G39" s="57"/>
      <c r="H39"/>
      <c r="I39"/>
      <c r="J39"/>
      <c r="K39"/>
      <c r="L39"/>
      <c r="M39"/>
      <c r="N39"/>
      <c r="O39"/>
      <c r="P39"/>
      <c r="Q39"/>
    </row>
    <row r="40" spans="3:17" ht="45" customHeight="1" thickBot="1">
      <c r="C40" s="10" t="s">
        <v>9</v>
      </c>
      <c r="D40" s="95"/>
      <c r="E40" s="89"/>
      <c r="F40" s="89"/>
      <c r="G40" s="90"/>
      <c r="H40"/>
      <c r="I40"/>
      <c r="J40"/>
      <c r="K40"/>
      <c r="L40"/>
      <c r="M40"/>
      <c r="N40"/>
      <c r="O40"/>
      <c r="P40"/>
      <c r="Q40"/>
    </row>
    <row r="41" spans="3:17" ht="15.75" customHeight="1" thickBot="1">
      <c r="C41" s="91" t="s">
        <v>1</v>
      </c>
      <c r="D41" s="91" t="s">
        <v>2</v>
      </c>
      <c r="E41" s="9" t="s">
        <v>3</v>
      </c>
      <c r="F41" s="9" t="s">
        <v>4</v>
      </c>
      <c r="G41" s="91" t="s">
        <v>314</v>
      </c>
      <c r="H41" s="86" t="s">
        <v>14</v>
      </c>
      <c r="I41" s="87"/>
      <c r="J41" s="87"/>
      <c r="K41" s="87"/>
      <c r="L41" s="87"/>
      <c r="M41" s="87"/>
      <c r="N41" s="87"/>
      <c r="O41"/>
      <c r="P41"/>
      <c r="Q41"/>
    </row>
    <row r="42" spans="3:17" ht="15.75" customHeight="1" thickBot="1">
      <c r="C42" s="66"/>
      <c r="D42" s="66"/>
      <c r="E42" s="1" t="s">
        <v>315</v>
      </c>
      <c r="F42" s="1" t="s">
        <v>316</v>
      </c>
      <c r="G42" s="66"/>
      <c r="H42" s="67" t="s">
        <v>285</v>
      </c>
      <c r="I42" s="68"/>
      <c r="J42" s="68"/>
      <c r="K42" s="68"/>
      <c r="L42" s="68"/>
      <c r="M42" s="68"/>
      <c r="N42" s="69"/>
      <c r="O42"/>
      <c r="P42"/>
      <c r="Q42"/>
    </row>
    <row r="43" spans="3:17" ht="15.75" thickBot="1">
      <c r="C43" s="11" t="s">
        <v>307</v>
      </c>
      <c r="D43" s="2"/>
      <c r="E43" s="3">
        <v>8</v>
      </c>
      <c r="F43" s="3">
        <v>8</v>
      </c>
      <c r="G43" s="3">
        <v>8</v>
      </c>
      <c r="H43" s="70"/>
      <c r="I43" s="71"/>
      <c r="J43" s="71"/>
      <c r="K43" s="71"/>
      <c r="L43" s="71"/>
      <c r="M43" s="71"/>
      <c r="N43" s="72"/>
      <c r="O43"/>
      <c r="P43"/>
      <c r="Q43"/>
    </row>
    <row r="44" spans="3:17" ht="28.5" customHeight="1" thickBot="1">
      <c r="C44" s="8" t="s">
        <v>11</v>
      </c>
      <c r="D44" s="92"/>
      <c r="E44" s="93"/>
      <c r="F44" s="93"/>
      <c r="G44" s="94"/>
      <c r="H44"/>
      <c r="I44"/>
      <c r="J44"/>
      <c r="K44"/>
      <c r="L44"/>
      <c r="M44"/>
      <c r="N44"/>
      <c r="O44"/>
      <c r="P44"/>
      <c r="Q44"/>
    </row>
    <row r="45" spans="3:17" ht="15.75" thickBo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ht="15.75" thickBot="1">
      <c r="C46" s="10" t="s">
        <v>9</v>
      </c>
      <c r="D46" s="95"/>
      <c r="E46" s="89"/>
      <c r="F46" s="89"/>
      <c r="G46" s="90"/>
      <c r="H46"/>
      <c r="I46"/>
      <c r="J46"/>
      <c r="K46"/>
      <c r="L46"/>
      <c r="M46"/>
      <c r="N46"/>
      <c r="O46"/>
      <c r="P46"/>
      <c r="Q46"/>
    </row>
    <row r="47" spans="3:17" ht="15.75" customHeight="1" thickBot="1">
      <c r="C47" s="91" t="s">
        <v>1</v>
      </c>
      <c r="D47" s="91" t="s">
        <v>2</v>
      </c>
      <c r="E47" s="9" t="s">
        <v>3</v>
      </c>
      <c r="F47" s="9" t="s">
        <v>4</v>
      </c>
      <c r="G47" s="91" t="s">
        <v>314</v>
      </c>
      <c r="H47" s="86" t="s">
        <v>14</v>
      </c>
      <c r="I47" s="87"/>
      <c r="J47" s="87"/>
      <c r="K47" s="87"/>
      <c r="L47" s="87"/>
      <c r="M47" s="87"/>
      <c r="N47" s="87"/>
      <c r="O47"/>
      <c r="P47"/>
      <c r="Q47"/>
    </row>
    <row r="48" spans="3:17" ht="15.75" customHeight="1" thickBot="1">
      <c r="C48" s="66"/>
      <c r="D48" s="66"/>
      <c r="E48" s="1" t="s">
        <v>315</v>
      </c>
      <c r="F48" s="1" t="s">
        <v>316</v>
      </c>
      <c r="G48" s="66"/>
      <c r="H48" s="67" t="s">
        <v>285</v>
      </c>
      <c r="I48" s="68"/>
      <c r="J48" s="68"/>
      <c r="K48" s="68"/>
      <c r="L48" s="68"/>
      <c r="M48" s="68"/>
      <c r="N48" s="69"/>
      <c r="O48"/>
      <c r="P48"/>
      <c r="Q48"/>
    </row>
    <row r="49" spans="3:17" ht="15.75" thickBot="1">
      <c r="C49" s="11" t="s">
        <v>294</v>
      </c>
      <c r="D49" s="2"/>
      <c r="E49" s="3">
        <v>6</v>
      </c>
      <c r="F49" s="3">
        <v>4</v>
      </c>
      <c r="G49" s="3">
        <v>2</v>
      </c>
      <c r="H49" s="70"/>
      <c r="I49" s="71"/>
      <c r="J49" s="71"/>
      <c r="K49" s="71"/>
      <c r="L49" s="71"/>
      <c r="M49" s="71"/>
      <c r="N49" s="72"/>
      <c r="O49"/>
      <c r="P49"/>
      <c r="Q49"/>
    </row>
    <row r="50" spans="3:17" ht="15.75" thickBot="1">
      <c r="C50" s="8" t="s">
        <v>11</v>
      </c>
      <c r="D50" s="92"/>
      <c r="E50" s="93"/>
      <c r="F50" s="93"/>
      <c r="G50" s="94"/>
      <c r="H50"/>
      <c r="I50"/>
      <c r="J50"/>
      <c r="K50"/>
      <c r="L50"/>
      <c r="M50"/>
      <c r="N50"/>
      <c r="O50"/>
      <c r="P50"/>
      <c r="Q50"/>
    </row>
    <row r="51" spans="3:17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ColWidth="9.140625" defaultRowHeight="15.75"/>
  <cols>
    <col min="1" max="2" width="9.140625" style="14"/>
    <col min="3" max="3" width="29.7109375" style="14" bestFit="1" customWidth="1"/>
    <col min="4" max="16384" width="9.140625" style="14"/>
  </cols>
  <sheetData>
    <row r="2" spans="2:3">
      <c r="B2" s="14">
        <v>1</v>
      </c>
      <c r="C2" s="14" t="s">
        <v>181</v>
      </c>
    </row>
    <row r="3" spans="2:3">
      <c r="B3" s="14">
        <v>2</v>
      </c>
      <c r="C3" s="14" t="s">
        <v>100</v>
      </c>
    </row>
    <row r="4" spans="2:3">
      <c r="B4" s="14">
        <v>3</v>
      </c>
      <c r="C4" s="14" t="s">
        <v>101</v>
      </c>
    </row>
    <row r="5" spans="2:3">
      <c r="B5" s="14">
        <v>4</v>
      </c>
      <c r="C5" s="14" t="s">
        <v>182</v>
      </c>
    </row>
    <row r="6" spans="2:3">
      <c r="B6" s="14">
        <v>5</v>
      </c>
      <c r="C6" s="14" t="s">
        <v>183</v>
      </c>
    </row>
    <row r="7" spans="2:3">
      <c r="B7" s="14">
        <v>6</v>
      </c>
      <c r="C7" s="14" t="s">
        <v>102</v>
      </c>
    </row>
    <row r="8" spans="2:3">
      <c r="B8" s="14">
        <v>7</v>
      </c>
      <c r="C8" s="14" t="s">
        <v>103</v>
      </c>
    </row>
    <row r="9" spans="2:3">
      <c r="B9" s="14">
        <v>8</v>
      </c>
      <c r="C9" s="14" t="s">
        <v>104</v>
      </c>
    </row>
    <row r="10" spans="2:3">
      <c r="B10" s="14">
        <v>9</v>
      </c>
      <c r="C10" s="14" t="s">
        <v>105</v>
      </c>
    </row>
    <row r="11" spans="2:3">
      <c r="B11" s="14">
        <v>10</v>
      </c>
      <c r="C11" s="14" t="s">
        <v>106</v>
      </c>
    </row>
    <row r="12" spans="2:3">
      <c r="B12" s="14">
        <v>11</v>
      </c>
      <c r="C12" s="14" t="s">
        <v>184</v>
      </c>
    </row>
    <row r="13" spans="2:3">
      <c r="B13" s="14">
        <v>12</v>
      </c>
      <c r="C13" s="14" t="s">
        <v>185</v>
      </c>
    </row>
    <row r="14" spans="2:3">
      <c r="B14" s="14">
        <v>13</v>
      </c>
      <c r="C14" s="14" t="s">
        <v>186</v>
      </c>
    </row>
    <row r="15" spans="2:3">
      <c r="B15" s="14">
        <v>14</v>
      </c>
      <c r="C15" s="14" t="s">
        <v>187</v>
      </c>
    </row>
    <row r="16" spans="2:3">
      <c r="B16" s="14">
        <v>15</v>
      </c>
      <c r="C16" s="14" t="s">
        <v>107</v>
      </c>
    </row>
    <row r="17" spans="2:3">
      <c r="B17" s="14">
        <v>16</v>
      </c>
      <c r="C17" s="14" t="s">
        <v>189</v>
      </c>
    </row>
    <row r="18" spans="2:3">
      <c r="B18" s="14">
        <v>17</v>
      </c>
      <c r="C18" s="14" t="s">
        <v>242</v>
      </c>
    </row>
    <row r="19" spans="2:3">
      <c r="B19" s="14">
        <v>18</v>
      </c>
      <c r="C19" s="14" t="s">
        <v>190</v>
      </c>
    </row>
    <row r="20" spans="2:3">
      <c r="B20" s="14">
        <v>19</v>
      </c>
      <c r="C20" s="14" t="s">
        <v>188</v>
      </c>
    </row>
    <row r="21" spans="2:3">
      <c r="B21" s="14">
        <v>20</v>
      </c>
      <c r="C21" s="14" t="s">
        <v>108</v>
      </c>
    </row>
    <row r="22" spans="2:3">
      <c r="B22" s="14">
        <v>21</v>
      </c>
      <c r="C22" s="14" t="s">
        <v>109</v>
      </c>
    </row>
    <row r="23" spans="2:3">
      <c r="B23" s="14">
        <v>22</v>
      </c>
      <c r="C23" s="14" t="s">
        <v>110</v>
      </c>
    </row>
    <row r="24" spans="2:3">
      <c r="B24" s="14">
        <v>23</v>
      </c>
      <c r="C24" s="14" t="s">
        <v>111</v>
      </c>
    </row>
    <row r="25" spans="2:3">
      <c r="B25" s="14">
        <v>24</v>
      </c>
      <c r="C25" s="14" t="s">
        <v>112</v>
      </c>
    </row>
    <row r="26" spans="2:3">
      <c r="B26" s="14">
        <v>25</v>
      </c>
      <c r="C26" s="14" t="s">
        <v>113</v>
      </c>
    </row>
    <row r="27" spans="2:3">
      <c r="B27" s="14">
        <v>26</v>
      </c>
      <c r="C27" s="14" t="s">
        <v>114</v>
      </c>
    </row>
    <row r="28" spans="2:3">
      <c r="B28" s="14">
        <v>27</v>
      </c>
      <c r="C28" s="14" t="s">
        <v>115</v>
      </c>
    </row>
    <row r="29" spans="2:3">
      <c r="B29" s="14">
        <v>28</v>
      </c>
      <c r="C29" s="14" t="s">
        <v>233</v>
      </c>
    </row>
    <row r="30" spans="2:3">
      <c r="B30" s="14">
        <v>29</v>
      </c>
      <c r="C30" s="14" t="s">
        <v>170</v>
      </c>
    </row>
    <row r="31" spans="2:3">
      <c r="B31" s="14">
        <v>30</v>
      </c>
      <c r="C31" s="14" t="s">
        <v>171</v>
      </c>
    </row>
    <row r="32" spans="2:3">
      <c r="B32" s="14">
        <v>31</v>
      </c>
      <c r="C32" s="14" t="s">
        <v>172</v>
      </c>
    </row>
    <row r="33" spans="2:3">
      <c r="B33" s="14">
        <v>32</v>
      </c>
      <c r="C33" s="14" t="s">
        <v>174</v>
      </c>
    </row>
    <row r="34" spans="2:3">
      <c r="B34" s="14">
        <v>33</v>
      </c>
      <c r="C34" s="14" t="s">
        <v>173</v>
      </c>
    </row>
    <row r="35" spans="2:3">
      <c r="B35" s="14">
        <v>34</v>
      </c>
      <c r="C35" s="14" t="s">
        <v>175</v>
      </c>
    </row>
    <row r="36" spans="2:3">
      <c r="B36" s="14">
        <v>35</v>
      </c>
      <c r="C36" s="14" t="s">
        <v>234</v>
      </c>
    </row>
    <row r="37" spans="2:3">
      <c r="B37" s="14">
        <v>36</v>
      </c>
      <c r="C37" s="14" t="s">
        <v>215</v>
      </c>
    </row>
    <row r="38" spans="2:3">
      <c r="B38" s="14">
        <v>37</v>
      </c>
      <c r="C38" s="14" t="s">
        <v>176</v>
      </c>
    </row>
    <row r="39" spans="2:3">
      <c r="B39" s="14">
        <v>38</v>
      </c>
      <c r="C39" s="14" t="s">
        <v>216</v>
      </c>
    </row>
    <row r="40" spans="2:3">
      <c r="B40" s="14">
        <v>39</v>
      </c>
      <c r="C40" s="14" t="s">
        <v>123</v>
      </c>
    </row>
    <row r="41" spans="2:3">
      <c r="B41" s="14">
        <v>40</v>
      </c>
      <c r="C41" s="14" t="s">
        <v>124</v>
      </c>
    </row>
    <row r="42" spans="2:3">
      <c r="B42" s="14">
        <v>41</v>
      </c>
      <c r="C42" s="14" t="s">
        <v>125</v>
      </c>
    </row>
    <row r="43" spans="2:3">
      <c r="B43" s="14">
        <v>42</v>
      </c>
      <c r="C43" s="14" t="s">
        <v>120</v>
      </c>
    </row>
    <row r="44" spans="2:3">
      <c r="B44" s="14">
        <v>43</v>
      </c>
      <c r="C44" s="14" t="s">
        <v>121</v>
      </c>
    </row>
    <row r="45" spans="2:3">
      <c r="B45" s="14">
        <v>44</v>
      </c>
      <c r="C45" s="14" t="s">
        <v>122</v>
      </c>
    </row>
    <row r="46" spans="2:3">
      <c r="B46" s="14">
        <v>45</v>
      </c>
      <c r="C46" s="14" t="s">
        <v>217</v>
      </c>
    </row>
    <row r="47" spans="2:3">
      <c r="B47" s="14">
        <v>46</v>
      </c>
      <c r="C47" s="14" t="s">
        <v>177</v>
      </c>
    </row>
    <row r="48" spans="2:3">
      <c r="B48" s="14">
        <v>47</v>
      </c>
      <c r="C48" s="14" t="s">
        <v>178</v>
      </c>
    </row>
    <row r="49" spans="2:3">
      <c r="B49" s="14">
        <v>48</v>
      </c>
      <c r="C49" s="14" t="s">
        <v>218</v>
      </c>
    </row>
    <row r="50" spans="2:3">
      <c r="B50" s="14">
        <v>49</v>
      </c>
      <c r="C50" s="14" t="s">
        <v>179</v>
      </c>
    </row>
    <row r="51" spans="2:3">
      <c r="B51" s="14">
        <v>50</v>
      </c>
      <c r="C51" s="14" t="s">
        <v>235</v>
      </c>
    </row>
    <row r="52" spans="2:3">
      <c r="B52" s="14">
        <v>51</v>
      </c>
      <c r="C52" s="14" t="s">
        <v>241</v>
      </c>
    </row>
    <row r="53" spans="2:3">
      <c r="B53" s="14">
        <v>52</v>
      </c>
      <c r="C53" s="14" t="s">
        <v>126</v>
      </c>
    </row>
    <row r="54" spans="2:3">
      <c r="B54" s="14">
        <v>53</v>
      </c>
      <c r="C54" s="14" t="s">
        <v>192</v>
      </c>
    </row>
    <row r="55" spans="2:3">
      <c r="B55" s="14">
        <v>54</v>
      </c>
      <c r="C55" s="14" t="s">
        <v>193</v>
      </c>
    </row>
    <row r="56" spans="2:3">
      <c r="B56" s="14">
        <v>55</v>
      </c>
      <c r="C56" s="14" t="s">
        <v>230</v>
      </c>
    </row>
    <row r="57" spans="2:3">
      <c r="B57" s="14">
        <v>56</v>
      </c>
      <c r="C57" s="14" t="s">
        <v>194</v>
      </c>
    </row>
    <row r="58" spans="2:3">
      <c r="B58" s="14">
        <v>57</v>
      </c>
      <c r="C58" s="14" t="s">
        <v>195</v>
      </c>
    </row>
    <row r="59" spans="2:3">
      <c r="B59" s="14">
        <v>58</v>
      </c>
      <c r="C59" s="14" t="s">
        <v>127</v>
      </c>
    </row>
    <row r="60" spans="2:3">
      <c r="B60" s="14">
        <v>59</v>
      </c>
      <c r="C60" s="14" t="s">
        <v>128</v>
      </c>
    </row>
    <row r="61" spans="2:3">
      <c r="B61" s="14">
        <v>60</v>
      </c>
      <c r="C61" s="14" t="s">
        <v>129</v>
      </c>
    </row>
    <row r="62" spans="2:3">
      <c r="B62" s="14">
        <v>61</v>
      </c>
      <c r="C62" s="14" t="s">
        <v>196</v>
      </c>
    </row>
    <row r="63" spans="2:3">
      <c r="B63" s="14">
        <v>62</v>
      </c>
      <c r="C63" s="14" t="s">
        <v>197</v>
      </c>
    </row>
    <row r="64" spans="2:3">
      <c r="B64" s="14">
        <v>63</v>
      </c>
      <c r="C64" s="14" t="s">
        <v>131</v>
      </c>
    </row>
    <row r="65" spans="2:3">
      <c r="B65" s="14">
        <v>64</v>
      </c>
      <c r="C65" s="14" t="s">
        <v>130</v>
      </c>
    </row>
    <row r="66" spans="2:3">
      <c r="B66" s="14">
        <v>65</v>
      </c>
      <c r="C66" s="14" t="s">
        <v>221</v>
      </c>
    </row>
    <row r="67" spans="2:3">
      <c r="B67" s="14">
        <v>66</v>
      </c>
      <c r="C67" s="14" t="s">
        <v>222</v>
      </c>
    </row>
    <row r="68" spans="2:3">
      <c r="B68" s="14">
        <v>67</v>
      </c>
      <c r="C68" s="14" t="s">
        <v>132</v>
      </c>
    </row>
    <row r="69" spans="2:3">
      <c r="B69" s="14">
        <v>68</v>
      </c>
      <c r="C69" s="14" t="s">
        <v>223</v>
      </c>
    </row>
    <row r="70" spans="2:3">
      <c r="B70" s="14">
        <v>69</v>
      </c>
      <c r="C70" s="14" t="s">
        <v>198</v>
      </c>
    </row>
    <row r="71" spans="2:3">
      <c r="B71" s="14">
        <v>70</v>
      </c>
      <c r="C71" s="14" t="s">
        <v>134</v>
      </c>
    </row>
    <row r="72" spans="2:3">
      <c r="B72" s="14">
        <v>71</v>
      </c>
      <c r="C72" s="14" t="s">
        <v>133</v>
      </c>
    </row>
    <row r="73" spans="2:3">
      <c r="B73" s="14">
        <v>72</v>
      </c>
      <c r="C73" s="14" t="s">
        <v>135</v>
      </c>
    </row>
    <row r="74" spans="2:3">
      <c r="B74" s="14">
        <v>73</v>
      </c>
      <c r="C74" s="14" t="s">
        <v>180</v>
      </c>
    </row>
    <row r="75" spans="2:3">
      <c r="B75" s="14">
        <v>74</v>
      </c>
      <c r="C75" s="14" t="s">
        <v>136</v>
      </c>
    </row>
    <row r="76" spans="2:3">
      <c r="B76" s="14">
        <v>75</v>
      </c>
      <c r="C76" s="14" t="s">
        <v>224</v>
      </c>
    </row>
    <row r="77" spans="2:3">
      <c r="B77" s="14">
        <v>76</v>
      </c>
      <c r="C77" s="14" t="s">
        <v>225</v>
      </c>
    </row>
    <row r="78" spans="2:3">
      <c r="B78" s="14">
        <v>77</v>
      </c>
      <c r="C78" s="14" t="s">
        <v>137</v>
      </c>
    </row>
    <row r="79" spans="2:3">
      <c r="B79" s="14">
        <v>78</v>
      </c>
      <c r="C79" s="14" t="s">
        <v>138</v>
      </c>
    </row>
    <row r="80" spans="2:3">
      <c r="B80" s="14">
        <v>79</v>
      </c>
      <c r="C80" s="14" t="s">
        <v>139</v>
      </c>
    </row>
    <row r="81" spans="2:3">
      <c r="B81" s="14">
        <v>80</v>
      </c>
      <c r="C81" s="14" t="s">
        <v>140</v>
      </c>
    </row>
    <row r="82" spans="2:3">
      <c r="B82" s="14">
        <v>81</v>
      </c>
      <c r="C82" s="14" t="s">
        <v>141</v>
      </c>
    </row>
    <row r="83" spans="2:3">
      <c r="B83" s="14">
        <v>82</v>
      </c>
      <c r="C83" s="14" t="s">
        <v>199</v>
      </c>
    </row>
    <row r="84" spans="2:3">
      <c r="B84" s="14">
        <v>83</v>
      </c>
      <c r="C84" s="14" t="s">
        <v>142</v>
      </c>
    </row>
    <row r="85" spans="2:3">
      <c r="B85" s="14">
        <v>84</v>
      </c>
      <c r="C85" s="14" t="s">
        <v>143</v>
      </c>
    </row>
    <row r="86" spans="2:3">
      <c r="B86" s="14">
        <v>85</v>
      </c>
      <c r="C86" s="14" t="s">
        <v>144</v>
      </c>
    </row>
    <row r="87" spans="2:3">
      <c r="B87" s="14">
        <v>86</v>
      </c>
      <c r="C87" s="14" t="s">
        <v>145</v>
      </c>
    </row>
    <row r="88" spans="2:3">
      <c r="B88" s="14">
        <v>87</v>
      </c>
      <c r="C88" s="14" t="s">
        <v>146</v>
      </c>
    </row>
    <row r="89" spans="2:3">
      <c r="B89" s="14">
        <v>88</v>
      </c>
      <c r="C89" s="14" t="s">
        <v>226</v>
      </c>
    </row>
    <row r="90" spans="2:3">
      <c r="B90" s="14">
        <v>89</v>
      </c>
      <c r="C90" s="14" t="s">
        <v>147</v>
      </c>
    </row>
    <row r="91" spans="2:3">
      <c r="B91" s="14">
        <v>90</v>
      </c>
      <c r="C91" s="14" t="s">
        <v>200</v>
      </c>
    </row>
    <row r="92" spans="2:3">
      <c r="B92" s="14">
        <v>91</v>
      </c>
      <c r="C92" s="14" t="s">
        <v>201</v>
      </c>
    </row>
    <row r="93" spans="2:3">
      <c r="B93" s="14">
        <v>92</v>
      </c>
      <c r="C93" s="14" t="s">
        <v>202</v>
      </c>
    </row>
    <row r="94" spans="2:3">
      <c r="B94" s="14">
        <v>93</v>
      </c>
      <c r="C94" s="14" t="s">
        <v>227</v>
      </c>
    </row>
    <row r="95" spans="2:3">
      <c r="B95" s="14">
        <v>94</v>
      </c>
      <c r="C95" s="14" t="s">
        <v>236</v>
      </c>
    </row>
    <row r="96" spans="2:3">
      <c r="B96" s="14">
        <v>95</v>
      </c>
      <c r="C96" s="14" t="s">
        <v>204</v>
      </c>
    </row>
    <row r="97" spans="2:3">
      <c r="B97" s="14">
        <v>96</v>
      </c>
      <c r="C97" s="14" t="s">
        <v>148</v>
      </c>
    </row>
    <row r="98" spans="2:3">
      <c r="B98" s="14">
        <v>97</v>
      </c>
      <c r="C98" s="14" t="s">
        <v>203</v>
      </c>
    </row>
    <row r="99" spans="2:3">
      <c r="B99" s="14">
        <v>98</v>
      </c>
      <c r="C99" s="14" t="s">
        <v>237</v>
      </c>
    </row>
    <row r="100" spans="2:3">
      <c r="B100" s="14">
        <v>99</v>
      </c>
      <c r="C100" s="14" t="s">
        <v>149</v>
      </c>
    </row>
    <row r="101" spans="2:3">
      <c r="B101" s="14">
        <v>100</v>
      </c>
      <c r="C101" s="14" t="s">
        <v>243</v>
      </c>
    </row>
    <row r="102" spans="2:3">
      <c r="B102" s="14">
        <v>101</v>
      </c>
      <c r="C102" s="14" t="s">
        <v>205</v>
      </c>
    </row>
    <row r="103" spans="2:3">
      <c r="B103" s="14">
        <v>102</v>
      </c>
      <c r="C103" s="14" t="s">
        <v>150</v>
      </c>
    </row>
    <row r="104" spans="2:3">
      <c r="B104" s="14">
        <v>103</v>
      </c>
      <c r="C104" s="14" t="s">
        <v>206</v>
      </c>
    </row>
    <row r="105" spans="2:3">
      <c r="B105" s="14">
        <v>104</v>
      </c>
      <c r="C105" s="14" t="s">
        <v>228</v>
      </c>
    </row>
    <row r="106" spans="2:3">
      <c r="B106" s="14">
        <v>105</v>
      </c>
      <c r="C106" s="14" t="s">
        <v>151</v>
      </c>
    </row>
    <row r="107" spans="2:3">
      <c r="B107" s="14">
        <v>106</v>
      </c>
      <c r="C107" s="14" t="s">
        <v>152</v>
      </c>
    </row>
    <row r="108" spans="2:3">
      <c r="B108" s="14">
        <v>107</v>
      </c>
      <c r="C108" s="14" t="s">
        <v>153</v>
      </c>
    </row>
    <row r="109" spans="2:3">
      <c r="B109" s="14">
        <v>108</v>
      </c>
      <c r="C109" s="14" t="s">
        <v>154</v>
      </c>
    </row>
    <row r="110" spans="2:3">
      <c r="B110" s="14">
        <v>109</v>
      </c>
      <c r="C110" s="14" t="s">
        <v>155</v>
      </c>
    </row>
    <row r="111" spans="2:3">
      <c r="B111" s="14">
        <v>110</v>
      </c>
      <c r="C111" s="14" t="s">
        <v>158</v>
      </c>
    </row>
    <row r="112" spans="2:3">
      <c r="B112" s="14">
        <v>111</v>
      </c>
      <c r="C112" s="14" t="s">
        <v>156</v>
      </c>
    </row>
    <row r="113" spans="2:3">
      <c r="B113" s="14">
        <v>112</v>
      </c>
      <c r="C113" s="14" t="s">
        <v>157</v>
      </c>
    </row>
    <row r="114" spans="2:3">
      <c r="B114" s="14">
        <v>113</v>
      </c>
      <c r="C114" s="14" t="s">
        <v>159</v>
      </c>
    </row>
    <row r="115" spans="2:3">
      <c r="B115" s="14">
        <v>114</v>
      </c>
      <c r="C115" s="14" t="s">
        <v>207</v>
      </c>
    </row>
    <row r="116" spans="2:3">
      <c r="B116" s="14">
        <v>115</v>
      </c>
      <c r="C116" s="14" t="s">
        <v>163</v>
      </c>
    </row>
    <row r="117" spans="2:3">
      <c r="B117" s="14">
        <v>116</v>
      </c>
      <c r="C117" s="14" t="s">
        <v>164</v>
      </c>
    </row>
    <row r="118" spans="2:3">
      <c r="B118" s="14">
        <v>117</v>
      </c>
      <c r="C118" s="14" t="s">
        <v>209</v>
      </c>
    </row>
    <row r="119" spans="2:3">
      <c r="B119" s="14">
        <v>118</v>
      </c>
      <c r="C119" s="14" t="s">
        <v>208</v>
      </c>
    </row>
    <row r="120" spans="2:3">
      <c r="B120" s="14">
        <v>119</v>
      </c>
      <c r="C120" s="14" t="s">
        <v>160</v>
      </c>
    </row>
    <row r="121" spans="2:3">
      <c r="B121" s="14">
        <v>120</v>
      </c>
      <c r="C121" s="14" t="s">
        <v>229</v>
      </c>
    </row>
    <row r="122" spans="2:3">
      <c r="B122" s="14">
        <v>121</v>
      </c>
      <c r="C122" s="14" t="s">
        <v>244</v>
      </c>
    </row>
    <row r="123" spans="2:3">
      <c r="B123" s="14">
        <v>122</v>
      </c>
      <c r="C123" s="14" t="s">
        <v>161</v>
      </c>
    </row>
    <row r="124" spans="2:3">
      <c r="B124" s="14">
        <v>123</v>
      </c>
      <c r="C124" s="14" t="s">
        <v>238</v>
      </c>
    </row>
    <row r="125" spans="2:3">
      <c r="B125" s="14">
        <v>124</v>
      </c>
      <c r="C125" s="14" t="s">
        <v>210</v>
      </c>
    </row>
    <row r="126" spans="2:3">
      <c r="B126" s="14">
        <v>125</v>
      </c>
      <c r="C126" s="14" t="s">
        <v>239</v>
      </c>
    </row>
    <row r="127" spans="2:3">
      <c r="B127" s="14">
        <v>126</v>
      </c>
      <c r="C127" s="14" t="s">
        <v>219</v>
      </c>
    </row>
    <row r="128" spans="2:3">
      <c r="B128" s="14">
        <v>127</v>
      </c>
      <c r="C128" s="14" t="s">
        <v>211</v>
      </c>
    </row>
    <row r="129" spans="2:3">
      <c r="B129" s="14">
        <v>128</v>
      </c>
      <c r="C129" s="14" t="s">
        <v>240</v>
      </c>
    </row>
    <row r="130" spans="2:3">
      <c r="B130" s="14">
        <v>129</v>
      </c>
      <c r="C130" s="14" t="s">
        <v>162</v>
      </c>
    </row>
    <row r="131" spans="2:3">
      <c r="B131" s="14">
        <v>130</v>
      </c>
      <c r="C131" s="14" t="s">
        <v>213</v>
      </c>
    </row>
    <row r="132" spans="2:3">
      <c r="B132" s="14">
        <v>131</v>
      </c>
      <c r="C132" s="14" t="s">
        <v>214</v>
      </c>
    </row>
    <row r="133" spans="2:3">
      <c r="B133" s="14">
        <v>132</v>
      </c>
      <c r="C133" s="14" t="s">
        <v>165</v>
      </c>
    </row>
    <row r="134" spans="2:3">
      <c r="B134" s="14">
        <v>133</v>
      </c>
      <c r="C134" s="14" t="s">
        <v>166</v>
      </c>
    </row>
    <row r="135" spans="2:3">
      <c r="B135" s="14">
        <v>134</v>
      </c>
      <c r="C135" s="14" t="s">
        <v>167</v>
      </c>
    </row>
    <row r="136" spans="2:3">
      <c r="B136" s="14">
        <v>135</v>
      </c>
      <c r="C136" s="14" t="s">
        <v>168</v>
      </c>
    </row>
    <row r="137" spans="2:3">
      <c r="B137" s="14">
        <v>136</v>
      </c>
      <c r="C137" s="14" t="s">
        <v>117</v>
      </c>
    </row>
    <row r="138" spans="2:3">
      <c r="B138" s="14">
        <v>137</v>
      </c>
      <c r="C138" s="14" t="s">
        <v>118</v>
      </c>
    </row>
    <row r="139" spans="2:3">
      <c r="B139" s="14">
        <v>138</v>
      </c>
      <c r="C139" s="14" t="s">
        <v>169</v>
      </c>
    </row>
    <row r="140" spans="2:3">
      <c r="B140" s="14">
        <v>139</v>
      </c>
      <c r="C140" s="14" t="s">
        <v>232</v>
      </c>
    </row>
    <row r="141" spans="2:3">
      <c r="B141" s="14">
        <v>140</v>
      </c>
      <c r="C141" s="14" t="s">
        <v>116</v>
      </c>
    </row>
    <row r="142" spans="2:3">
      <c r="B142" s="14">
        <v>141</v>
      </c>
      <c r="C142" s="14" t="s">
        <v>119</v>
      </c>
    </row>
    <row r="143" spans="2:3">
      <c r="B143" s="14">
        <v>142</v>
      </c>
      <c r="C143" s="14" t="s">
        <v>220</v>
      </c>
    </row>
    <row r="144" spans="2:3">
      <c r="B144" s="14">
        <v>143</v>
      </c>
      <c r="C144" s="14" t="s">
        <v>191</v>
      </c>
    </row>
    <row r="145" spans="2:3">
      <c r="B145" s="14">
        <v>144</v>
      </c>
      <c r="C145" s="14" t="s">
        <v>231</v>
      </c>
    </row>
    <row r="146" spans="2:3">
      <c r="B146" s="14">
        <v>145</v>
      </c>
      <c r="C146" s="14" t="s">
        <v>212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програм 2</vt:lpstr>
      <vt:lpstr>ПА 1</vt:lpstr>
      <vt:lpstr>ПА 2</vt:lpstr>
      <vt:lpstr>ПА 3</vt:lpstr>
      <vt:lpstr>ПА 4</vt:lpstr>
      <vt:lpstr>ПА_7</vt:lpstr>
      <vt:lpstr>ПА 6</vt:lpstr>
      <vt:lpstr>ПА 8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2019-04-22T11:48:01Z</cp:lastPrinted>
  <dcterms:created xsi:type="dcterms:W3CDTF">2017-02-14T07:14:08Z</dcterms:created>
  <dcterms:modified xsi:type="dcterms:W3CDTF">2023-08-07T12:20:47Z</dcterms:modified>
</cp:coreProperties>
</file>